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02——飞秋自动接收文件\自动接收文件20220214开始\柯城楠（国库处 801）\"/>
    </mc:Choice>
  </mc:AlternateContent>
  <bookViews>
    <workbookView xWindow="0" yWindow="0" windowWidth="0" windowHeight="18465" tabRatio="500"/>
  </bookViews>
  <sheets>
    <sheet name="对外提供" sheetId="4" r:id="rId1"/>
  </sheets>
  <calcPr calcId="162913"/>
</workbook>
</file>

<file path=xl/calcChain.xml><?xml version="1.0" encoding="utf-8"?>
<calcChain xmlns="http://schemas.openxmlformats.org/spreadsheetml/2006/main">
  <c r="R185" i="4" l="1"/>
  <c r="Q185" i="4"/>
  <c r="P185" i="4"/>
  <c r="O185" i="4"/>
  <c r="N185" i="4"/>
  <c r="M185" i="4"/>
  <c r="L185" i="4"/>
  <c r="K185" i="4"/>
  <c r="J185" i="4"/>
  <c r="I185" i="4"/>
  <c r="H185" i="4"/>
  <c r="G185" i="4"/>
  <c r="F185" i="4"/>
  <c r="E185" i="4"/>
  <c r="D185" i="4"/>
  <c r="C185" i="4"/>
  <c r="B185" i="4"/>
  <c r="Q130" i="4"/>
  <c r="P130" i="4"/>
  <c r="O130" i="4"/>
  <c r="N130" i="4"/>
  <c r="M130" i="4"/>
  <c r="L130" i="4"/>
  <c r="K130" i="4"/>
  <c r="J130" i="4"/>
  <c r="I130" i="4"/>
  <c r="H130" i="4"/>
  <c r="G130" i="4"/>
  <c r="F130" i="4"/>
  <c r="E130" i="4"/>
  <c r="D130" i="4"/>
  <c r="C130" i="4"/>
  <c r="B130" i="4"/>
  <c r="Q126" i="4"/>
  <c r="P126" i="4"/>
  <c r="O126" i="4"/>
  <c r="N126" i="4"/>
  <c r="M126" i="4"/>
  <c r="L126" i="4"/>
  <c r="K126" i="4"/>
  <c r="J126" i="4"/>
  <c r="I126" i="4"/>
  <c r="H126" i="4"/>
  <c r="G126" i="4"/>
  <c r="F126" i="4"/>
  <c r="E126" i="4"/>
  <c r="D126" i="4"/>
  <c r="C126" i="4"/>
  <c r="B126" i="4"/>
  <c r="N125" i="4"/>
  <c r="J125" i="4"/>
  <c r="F125" i="4"/>
  <c r="B125" i="4"/>
  <c r="R124" i="4"/>
  <c r="R123" i="4"/>
  <c r="R122" i="4"/>
  <c r="R121" i="4"/>
  <c r="R120" i="4"/>
  <c r="R119" i="4"/>
  <c r="R118" i="4"/>
  <c r="R117" i="4"/>
  <c r="R116" i="4"/>
  <c r="R115" i="4"/>
  <c r="R114" i="4"/>
  <c r="R113" i="4"/>
  <c r="R112" i="4"/>
  <c r="R111" i="4"/>
  <c r="R110" i="4"/>
  <c r="R109" i="4"/>
  <c r="R108" i="4"/>
  <c r="R107" i="4"/>
  <c r="R106" i="4"/>
  <c r="R105" i="4"/>
  <c r="R104" i="4"/>
  <c r="R103" i="4"/>
  <c r="R102" i="4"/>
  <c r="R101" i="4"/>
  <c r="R100" i="4"/>
  <c r="R99" i="4"/>
  <c r="R98" i="4"/>
  <c r="R97" i="4"/>
  <c r="R96" i="4"/>
  <c r="R95" i="4"/>
  <c r="R94" i="4"/>
  <c r="R93" i="4"/>
  <c r="R92" i="4"/>
  <c r="R91" i="4"/>
  <c r="R90" i="4"/>
  <c r="R89" i="4"/>
  <c r="R88" i="4"/>
  <c r="R87" i="4"/>
  <c r="R86" i="4"/>
  <c r="R85" i="4"/>
  <c r="R84" i="4"/>
  <c r="R83" i="4"/>
  <c r="R82" i="4"/>
  <c r="R81" i="4"/>
  <c r="R80" i="4"/>
  <c r="R79" i="4"/>
  <c r="R78" i="4"/>
  <c r="R77" i="4"/>
  <c r="R76" i="4"/>
  <c r="R75" i="4"/>
  <c r="R74" i="4"/>
  <c r="R73" i="4"/>
  <c r="R72" i="4"/>
  <c r="R71" i="4"/>
  <c r="R70" i="4"/>
  <c r="R69" i="4"/>
  <c r="R68" i="4"/>
  <c r="R67" i="4"/>
  <c r="R66" i="4"/>
  <c r="R65" i="4"/>
  <c r="R64" i="4"/>
  <c r="R63" i="4"/>
  <c r="R62" i="4"/>
  <c r="R61" i="4"/>
  <c r="R60" i="4"/>
  <c r="R59" i="4"/>
  <c r="R58" i="4"/>
  <c r="R57" i="4"/>
  <c r="R56" i="4"/>
  <c r="R55" i="4"/>
  <c r="R54" i="4"/>
  <c r="R53" i="4"/>
  <c r="R52" i="4"/>
  <c r="R51" i="4"/>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 r="R4" i="4"/>
  <c r="C125" i="4" l="1"/>
  <c r="G125" i="4"/>
  <c r="K125" i="4"/>
  <c r="O125" i="4"/>
  <c r="D125" i="4"/>
  <c r="H125" i="4"/>
  <c r="L125" i="4"/>
  <c r="P125" i="4"/>
  <c r="E125" i="4"/>
  <c r="I125" i="4"/>
  <c r="M125" i="4"/>
  <c r="Q125" i="4"/>
  <c r="R126" i="4"/>
  <c r="R125" i="4" s="1"/>
  <c r="R130" i="4"/>
</calcChain>
</file>

<file path=xl/sharedStrings.xml><?xml version="1.0" encoding="utf-8"?>
<sst xmlns="http://schemas.openxmlformats.org/spreadsheetml/2006/main" count="226" uniqueCount="220">
  <si>
    <t>天津市2023年市对区专项转移支付分地区、分项目决算表</t>
  </si>
  <si>
    <t>单位：万元</t>
  </si>
  <si>
    <t>项        目</t>
  </si>
  <si>
    <t>和平区</t>
  </si>
  <si>
    <t>河东区</t>
  </si>
  <si>
    <t>河西区</t>
  </si>
  <si>
    <t>南开区</t>
  </si>
  <si>
    <t>河北区</t>
  </si>
  <si>
    <t>红桥区</t>
  </si>
  <si>
    <t>东丽区</t>
  </si>
  <si>
    <t>西青区</t>
  </si>
  <si>
    <t>津南区</t>
  </si>
  <si>
    <t>北辰区</t>
  </si>
  <si>
    <t>武清区</t>
  </si>
  <si>
    <t>宝坻区</t>
  </si>
  <si>
    <t>滨海新区</t>
  </si>
  <si>
    <t>宁河区</t>
  </si>
  <si>
    <t>静海区</t>
  </si>
  <si>
    <t>蓟州区</t>
  </si>
  <si>
    <t>总计</t>
  </si>
  <si>
    <t>一般公共预算资金</t>
  </si>
  <si>
    <t>一般公共服务</t>
  </si>
  <si>
    <t>对区转移支付 - 2023年重点项目前期工作经费</t>
  </si>
  <si>
    <t>教育</t>
  </si>
  <si>
    <t>2023年河东区接收天铁集团教育职能补助</t>
  </si>
  <si>
    <t>科学技术</t>
  </si>
  <si>
    <t>2023年第二批制造业高质量发展专项资金预算</t>
  </si>
  <si>
    <t>2023年第七届世界智能大会</t>
  </si>
  <si>
    <t>2023年第三批制造业高质量发展专项资金</t>
  </si>
  <si>
    <t>2023年第四批制造业高质量发展专项</t>
  </si>
  <si>
    <t>2023年度天开高教科创园发展专项资金</t>
  </si>
  <si>
    <t>2023年科技型企业发展专项资金</t>
  </si>
  <si>
    <t>农药研究所区县专款</t>
  </si>
  <si>
    <t>收回2022年部分智能制造专项资金</t>
  </si>
  <si>
    <t>收回科技型企业发展专项资金预算</t>
  </si>
  <si>
    <t>收回芯和智能控制系统集成有限公司雏鹰企业贷款奖励资金</t>
  </si>
  <si>
    <t>收回以前年度部分科技型企业发展专项资金预算的通知</t>
  </si>
  <si>
    <t>收回以前年度智能制造项目资金预算</t>
  </si>
  <si>
    <t>其他科学技术转移支付</t>
  </si>
  <si>
    <t>文化旅游体育与传媒</t>
  </si>
  <si>
    <t>2023年中央基建投资预算对区转移支付专项-全民健身设施补短板工程</t>
  </si>
  <si>
    <t>2023年中央基建投资预算对区转移支付专项-全民健身设施补短板工程第二批</t>
  </si>
  <si>
    <t>社会保障和就业</t>
  </si>
  <si>
    <t>其他社会保障和就业转移支付</t>
  </si>
  <si>
    <t>卫生健康</t>
  </si>
  <si>
    <t>滨海新区中医医院二期</t>
  </si>
  <si>
    <t>新冠病毒感染疫情救治能力提升项目</t>
  </si>
  <si>
    <t>亚定点救治医院项目</t>
  </si>
  <si>
    <t>重大传染病防控经费-2023年</t>
  </si>
  <si>
    <t>节能环保</t>
  </si>
  <si>
    <t>2023年度污水处理服务费（各区结算）</t>
  </si>
  <si>
    <t>2023年污染治理和节能减碳专项晨兴力克环保科技发展有限公司机炉改建项目</t>
  </si>
  <si>
    <t>2023年中央基建投资预算对区转移支付专项-污染治理和节能减碳专项</t>
  </si>
  <si>
    <t>2023年中央水污染防治专项资金</t>
  </si>
  <si>
    <t>2023年中央土壤污染防治资金项目</t>
  </si>
  <si>
    <t>收回环保专项资金-2023年</t>
  </si>
  <si>
    <t>天津市蓟州区燕山山地生态综合治理项目</t>
  </si>
  <si>
    <t>中央预算内-天津市蓟州区燕山山地生态综合治理工程</t>
  </si>
  <si>
    <t>城乡社区</t>
  </si>
  <si>
    <t>2022-2023采暖期冬季清洁取暖运行市级补贴</t>
  </si>
  <si>
    <t>2022-2023采暖期集中供热市级补贴资金</t>
  </si>
  <si>
    <t>2022-2023采暖期清洁取暖运行补贴市级资金</t>
  </si>
  <si>
    <t>2023年第二批城市燃气管道等老化更新改造项目</t>
  </si>
  <si>
    <t>2023年中央基建投资预算对区转移支付专项-灾后重建和防灾减灾能力建设专项</t>
  </si>
  <si>
    <t>兑现平衡政策</t>
  </si>
  <si>
    <t>既有住宅加装电梯市级财政补助-2023年转移支付</t>
  </si>
  <si>
    <t>上解2021年度天然气发电价格补助</t>
  </si>
  <si>
    <t>生活垃圾分类市级资金</t>
  </si>
  <si>
    <t>天铁涉县生活区供热设施提升改造项目</t>
  </si>
  <si>
    <t>农林水</t>
  </si>
  <si>
    <t>2023年度外调水及淡化海水财政补助（各区结算）</t>
  </si>
  <si>
    <t>2023年金融服务综合改革示范区奖励-01中央直达资金</t>
  </si>
  <si>
    <t>2023年中央基建投资预算对区转移支付专项-藏粮于地藏粮于技专项</t>
  </si>
  <si>
    <t>2023年中央基建投资预算对区转移支付专项-农业绿色发展专项</t>
  </si>
  <si>
    <t>美丽乡村建设-2021-2022年“百千工程”人居环境整治示范村建设-财农88号</t>
  </si>
  <si>
    <t>农村厕所革命整村推进财政奖补-财农87号</t>
  </si>
  <si>
    <t>农村公益事业财政奖补-农村生活污水处理设施运行维护-财农88号</t>
  </si>
  <si>
    <t>农村综合改革-美丽乡村奖补-红色美丽村庄建设试点38号]</t>
  </si>
  <si>
    <t>农村综合改革转移支付-2023年农村公益事业建设奖补38号]</t>
  </si>
  <si>
    <t>农村综合改革转移支付-美丽乡村奖补-“五好两宜”和美乡村试点试验38号]</t>
  </si>
  <si>
    <t>农村综合改革转移支付-美丽乡村奖补-其他美丽乡村奖补38号]</t>
  </si>
  <si>
    <t>收回农村公益事业财政奖补-农村"厕所革命"</t>
  </si>
  <si>
    <t>收回中央财政2023年新冠病毒疫苗生产企业优惠贷款贴息资金（中央直达资金）</t>
  </si>
  <si>
    <t>土地指标跨省域调剂收入安排的支出—2023年农村厕所革命整村推进财政奖补39号]</t>
  </si>
  <si>
    <t>中央财政2023年新冠病毒疫苗生产企业优惠贷款贴息资金-01中央直达资金</t>
  </si>
  <si>
    <t>交通运输</t>
  </si>
  <si>
    <t>2021年度第一批农村客运补贴和城市交通发展奖励资金</t>
  </si>
  <si>
    <t>2022年度第三批农村客运补贴和城市交通发展奖励资金</t>
  </si>
  <si>
    <t>2023年铁路道口监护经费对区补助资金</t>
  </si>
  <si>
    <t>村村通客车补贴2021</t>
  </si>
  <si>
    <t>村村通客车补贴2022</t>
  </si>
  <si>
    <t>资源勘探工业信息等</t>
  </si>
  <si>
    <t>2023年28纳米工艺集成电路装备关键零部件研发及产业化专项</t>
  </si>
  <si>
    <t>2023年产业基础再造和制造业高质量发展专项资金</t>
  </si>
  <si>
    <t>其他资源勘探工业信息等转移支付</t>
  </si>
  <si>
    <t>2023年先进制造业和现代服务业发展专项第三批中央基建投资预算</t>
  </si>
  <si>
    <t>2023年中小企业发展专项资金预算（中小企业数字化转型方向）</t>
  </si>
  <si>
    <t>收回2021年中央财政国家先进制造业集群项目部分资金预算</t>
  </si>
  <si>
    <t>收回2021年中央财政中小企业发展专项资金预算</t>
  </si>
  <si>
    <t>收回以前年度智能制造专项资金</t>
  </si>
  <si>
    <t>天津市财政局关于下达中央财政2023年中小企业发展专项资金预算（小微企业融资担保降费奖补方向）的通知</t>
  </si>
  <si>
    <t>中央财政2023年先进制造业和现代服务业发展专项中央基建投资预算</t>
  </si>
  <si>
    <t>中央财政2023年中小企业发展专项资金</t>
  </si>
  <si>
    <t>中央财政2023年中小企业发展专项资金预算</t>
  </si>
  <si>
    <t>商业服务业等</t>
  </si>
  <si>
    <t>2022中央服务业资金</t>
  </si>
  <si>
    <t>2023年市对区平台经济发展专项</t>
  </si>
  <si>
    <t>2023年外经贸发展资金</t>
  </si>
  <si>
    <t>2023年外经贸提质增效示范工作</t>
  </si>
  <si>
    <t>2023年中央服务业县域商业建设行动项目</t>
  </si>
  <si>
    <t>2023年中央基建投资预算对区转移支付专项-城乡冷链和国家物流枢纽建设专项</t>
  </si>
  <si>
    <t>2023天津国际航运产业博览会专项资金（新区上解部分）</t>
  </si>
  <si>
    <t>服务业发展资金</t>
  </si>
  <si>
    <t>支持市场采购贸易联网信息平台建设项目</t>
  </si>
  <si>
    <t>中央财政县域商业建设行动补助资金</t>
  </si>
  <si>
    <t>中央服务业发展资金（农产品供应链）调整</t>
  </si>
  <si>
    <t>中央服务业县域商业建设</t>
  </si>
  <si>
    <t>自然资源海洋气象等</t>
  </si>
  <si>
    <t>2023年海域使用金返还</t>
  </si>
  <si>
    <t>返还2022年新增建设用地土地有偿使用费</t>
  </si>
  <si>
    <t>天津市北部山区地质灾害群测群防</t>
  </si>
  <si>
    <t>住房保障</t>
  </si>
  <si>
    <t>2023年保障性安居工程专项第二批中央基建投资预算</t>
  </si>
  <si>
    <t>2023年保障性安居工程专项中央基建投资预算</t>
  </si>
  <si>
    <t>2023年中央基建投资预算对区转移支付专项-城市燃气管道等老化更新改造项目</t>
  </si>
  <si>
    <t>保障房物业补贴-2023年转移支付</t>
  </si>
  <si>
    <t>公租房运营管理维修等资金-2023年转移支付</t>
  </si>
  <si>
    <t>灾害防治及应急管理</t>
  </si>
  <si>
    <t>其他灾害防治及应急管理转移支付</t>
  </si>
  <si>
    <t>收回以前年度部分安全生产专项资金</t>
  </si>
  <si>
    <t>提前下达2023年天津市安全生产专项资金</t>
  </si>
  <si>
    <t>其他支出</t>
  </si>
  <si>
    <t>2023年中央基建投资预算对区转移支付专项-强边固边建设（边海防基础设施建设）</t>
  </si>
  <si>
    <t>2023年中央基建投资预算对区转移支付专项-引导社会资本参与盘活国有存量资产示范专项</t>
  </si>
  <si>
    <t>其他转移支付</t>
  </si>
  <si>
    <t>政府性基金预算资金</t>
  </si>
  <si>
    <t>[2300406]社会保障和就业</t>
  </si>
  <si>
    <t>2023年水库移民扶持基金[项目]-中央财政-财农2022-86号</t>
  </si>
  <si>
    <t>2023年水库移民扶持基金[项目]-中央财政-财农2023-40号</t>
  </si>
  <si>
    <t>2023年水库移民扶持基金[直补]-中央财政-财农2022-86号</t>
  </si>
  <si>
    <t>[2300408]城乡社区</t>
  </si>
  <si>
    <t>2022年扶持大豆油料生产（提升耕地质量）（市级调剂资金）</t>
  </si>
  <si>
    <t>2022年农村生活污水处理设施运行维护[纳入2023年预算提前下达]</t>
  </si>
  <si>
    <t>2022年农作物秸秆综合利用[纳入2023年预算提前下达]</t>
  </si>
  <si>
    <t>2022年市级重点造林绿化工程市财政补助[市对区转移支付项目]</t>
  </si>
  <si>
    <t>2023年度蓟州区森林防火车辆项目[市对区转移支付项目]</t>
  </si>
  <si>
    <t>2023年度蓟州区森林防火设施设备运行维护建设项目[市对区转移支付项目]</t>
  </si>
  <si>
    <t>2023年高标准农田建设（市级调剂资金）</t>
  </si>
  <si>
    <t>2023年农村黑臭水体治理项目</t>
  </si>
  <si>
    <t>土地整理成本</t>
  </si>
  <si>
    <t>2023年重点生态林管护市财政补助[市对区转移支付项目]</t>
  </si>
  <si>
    <t>北宁公园养管资金（2023年）</t>
  </si>
  <si>
    <t>北宁公园养管资金[2023年]</t>
  </si>
  <si>
    <t>城市管理“以奖代补”资金（2023年）</t>
  </si>
  <si>
    <t>城市管理“以奖代补”资金[2023年]</t>
  </si>
  <si>
    <t>土地政府收益</t>
  </si>
  <si>
    <t>高标准农田建设</t>
  </si>
  <si>
    <t>耕地深松</t>
  </si>
  <si>
    <t>古树名木保护资金[2023年]</t>
  </si>
  <si>
    <t>国有土地收益基金</t>
  </si>
  <si>
    <t>蓟州区森林防火隔离带割打清理项目[市对区转移支付项目]</t>
  </si>
  <si>
    <t>林业有害生物防治</t>
  </si>
  <si>
    <t>农村户厕改造</t>
  </si>
  <si>
    <t>农村人居环境整治示范村</t>
  </si>
  <si>
    <t>农村生活污水处理设施运行维护</t>
  </si>
  <si>
    <t>农村危房改造补助资金[2023年-市级政府性基金]</t>
  </si>
  <si>
    <t>农民丰收节</t>
  </si>
  <si>
    <t>农田残膜回收利用</t>
  </si>
  <si>
    <t>农业水价综合改革-市财政</t>
  </si>
  <si>
    <t>农作物秸秆综合利用</t>
  </si>
  <si>
    <t>清融雪补助资金（2023年）</t>
  </si>
  <si>
    <t>清算2022年土地出让收益市级调剂资金</t>
  </si>
  <si>
    <t>森林生态效益补偿（市对区转移支付项目）</t>
  </si>
  <si>
    <t>湿地自然保护区2023年土地流转生态补偿项目（市对区转移支付项目）</t>
  </si>
  <si>
    <t>湿地自然保护区2023年土地流转生态补偿项目[市对区转移支付项目]</t>
  </si>
  <si>
    <t>世纪钟维护资金（2023年）</t>
  </si>
  <si>
    <t>世纪钟维护资金[2023年]</t>
  </si>
  <si>
    <t>市财政水务改革发展河湖长制奖补</t>
  </si>
  <si>
    <t>市财政水务改革发展农村国有扬水站更新改造</t>
  </si>
  <si>
    <t>收回项目结余资金</t>
  </si>
  <si>
    <t>天津市古树名木保护（市对区转移支付项目）</t>
  </si>
  <si>
    <t>土地出让金政府净收益</t>
  </si>
  <si>
    <t>外环线外侧500米绿化带养管资金（2023年）</t>
  </si>
  <si>
    <t>外环线外侧500米绿化带养管资金[2023年]</t>
  </si>
  <si>
    <t>文化中心养管资金（2023年）</t>
  </si>
  <si>
    <t>文化中心养管资金[2023年]</t>
  </si>
  <si>
    <t>西青区配套项目补助-2023年转移支付</t>
  </si>
  <si>
    <t>乡村振兴示范村创建</t>
  </si>
  <si>
    <t>夜景灯光运维补助资金-迎全运（2023年）</t>
  </si>
  <si>
    <t>夜景灯光运维补助资金-迎全运[2023年]</t>
  </si>
  <si>
    <t>夜景灯光运维资金（2023年）</t>
  </si>
  <si>
    <t>夜景灯光运维资金[2023年]</t>
  </si>
  <si>
    <t>优势特色产业发展扶持项目[生猪种业项目]</t>
  </si>
  <si>
    <t>优势特色产业发展扶持项目[万头牧场粪尿资源化综合利用]</t>
  </si>
  <si>
    <t>政策性森林保险保费补贴项目[市对区转移支付项目]</t>
  </si>
  <si>
    <t>[2300499]其他支出</t>
  </si>
  <si>
    <t>2023年体育彩票公益金转移支付-市级</t>
  </si>
  <si>
    <t>2023年中央集中彩票公益金支持体育事业专项资金[第二批]—中央</t>
  </si>
  <si>
    <t>2023年中央集中彩票公益金支持体育事业专项资金-中央</t>
  </si>
  <si>
    <t>2023年中央专项彩票公益金支持地方社会公益事业发展[生态环境类]-中央资金[区级]</t>
  </si>
  <si>
    <t>2023年中央专项彩票公益金支持地方社会公益事业发展资金[第二批]—中央</t>
  </si>
  <si>
    <t>彩票公益金支持地方社会公益事业发展资金</t>
  </si>
  <si>
    <t>残疾儿童康复救助[2023年中央基金]</t>
  </si>
  <si>
    <t>残疾人事业发展补助资金[2023年-中央福彩]</t>
  </si>
  <si>
    <t>节地生态安葬[2023年-市级福彩]</t>
  </si>
  <si>
    <t>居家和社区养老服务改革试点市级补助资金[2023年-市级福彩]</t>
  </si>
  <si>
    <t>社区服务群众专项经费[2023年-市级福彩]</t>
  </si>
  <si>
    <t>社区公益事业专项补助（2023年第二批-市级福彩）</t>
  </si>
  <si>
    <t>社区公益事业专项补助[2023年-市级福彩]</t>
  </si>
  <si>
    <t>养老服务市级补助资金（2023年-市级福彩）</t>
  </si>
  <si>
    <t>养老服务市级补助资金[2023年-市级福彩]</t>
  </si>
  <si>
    <t>中央集中彩票公益金支持社会福利事业专项资金（2023年-中央）</t>
  </si>
  <si>
    <t>中央集中彩票公益金支持社会福利事业专项资金[2023年-中央]</t>
  </si>
  <si>
    <t>中央集中彩票公益金支持社会公益事业专项资金[2023年-中央]</t>
  </si>
  <si>
    <t>中央集中彩票公益金支持社会公益事业专项资金[2023年-中央-第二批]</t>
  </si>
  <si>
    <t>中央专项彩票公益金支持居家和社区基本 养老服务提升行动项目[2023年中央基金]</t>
  </si>
  <si>
    <t>因四舍五入原因，项目明细数据合计与分项合计有尾数差，分项合计和总计与人代会数据一致</t>
  </si>
  <si>
    <t>国有资本经营预算资金</t>
    <phoneticPr fontId="4" type="noConversion"/>
  </si>
  <si>
    <t>2023年国有企业退休人员社会化管理补助资金-中央国资</t>
  </si>
  <si>
    <t>中央企业独立工矿区市政社区等办社会职能运营补助资金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</si>
</sst>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_ * #,##0_ ;_ * \-#,##0_ ;_ * &quot;-&quot;??_ ;_ @_ "/>
    <numFmt numFmtId="177" formatCode="0_ "/>
    <numFmt numFmtId="178" formatCode="0.0_ "/>
  </numFmts>
  <fonts count="5" x14ac:knownFonts="1">
    <font>
      <sz val="11"/>
      <color indexed="8"/>
      <name val="等线"/>
      <charset val="134"/>
      <scheme val="minor"/>
    </font>
    <font>
      <sz val="18"/>
      <color indexed="8"/>
      <name val="等线"/>
      <family val="3"/>
      <charset val="134"/>
      <scheme val="minor"/>
    </font>
    <font>
      <b/>
      <sz val="11"/>
      <color rgb="FFFF0000"/>
      <name val="等线"/>
      <family val="3"/>
      <charset val="134"/>
      <scheme val="minor"/>
    </font>
    <font>
      <sz val="11"/>
      <color indexed="8"/>
      <name val="等线"/>
      <family val="3"/>
      <charset val="134"/>
      <scheme val="minor"/>
    </font>
    <font>
      <sz val="9"/>
      <name val="等线"/>
      <family val="3"/>
      <charset val="134"/>
      <scheme val="minor"/>
    </font>
  </fonts>
  <fills count="3">
    <fill>
      <patternFill patternType="none"/>
    </fill>
    <fill>
      <patternFill patternType="gray125"/>
    </fill>
    <fill>
      <patternFill patternType="solid">
        <fgColor theme="0" tint="-0.249977111117893"/>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43" fontId="3" fillId="0" borderId="0" applyFont="0" applyFill="0" applyBorder="0" applyAlignment="0" applyProtection="0">
      <alignment vertical="center"/>
    </xf>
  </cellStyleXfs>
  <cellXfs count="20">
    <xf numFmtId="0" fontId="0" fillId="0" borderId="0" xfId="0">
      <alignment vertical="center"/>
    </xf>
    <xf numFmtId="0" fontId="0" fillId="0" borderId="0" xfId="0" applyFill="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ont="1" applyFill="1" applyBorder="1" applyAlignment="1">
      <alignment vertical="center" wrapText="1"/>
    </xf>
    <xf numFmtId="0" fontId="0" fillId="2" borderId="1" xfId="0" applyFont="1" applyFill="1" applyBorder="1" applyAlignment="1">
      <alignment vertical="center"/>
    </xf>
    <xf numFmtId="0" fontId="0" fillId="0" borderId="1" xfId="0" applyBorder="1" applyAlignment="1">
      <alignment horizontal="left" vertical="center" wrapText="1"/>
    </xf>
    <xf numFmtId="176" fontId="0" fillId="0" borderId="1" xfId="1" applyNumberFormat="1" applyFont="1" applyBorder="1">
      <alignment vertical="center"/>
    </xf>
    <xf numFmtId="0" fontId="0" fillId="0" borderId="1" xfId="0" applyBorder="1" applyAlignment="1">
      <alignment horizontal="left" vertical="center" wrapText="1" indent="1"/>
    </xf>
    <xf numFmtId="0" fontId="0" fillId="0" borderId="0" xfId="0" applyAlignment="1">
      <alignment horizontal="right"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vertical="center"/>
    </xf>
    <xf numFmtId="177" fontId="0" fillId="0" borderId="1" xfId="0" applyNumberFormat="1" applyFont="1" applyFill="1" applyBorder="1" applyAlignment="1">
      <alignment vertical="center"/>
    </xf>
    <xf numFmtId="1" fontId="0" fillId="0" borderId="1" xfId="0" applyNumberFormat="1" applyFont="1" applyFill="1" applyBorder="1" applyAlignment="1">
      <alignment vertical="center"/>
    </xf>
    <xf numFmtId="178" fontId="0" fillId="0" borderId="1" xfId="0" applyNumberFormat="1" applyFont="1" applyFill="1" applyBorder="1" applyAlignment="1">
      <alignment vertical="center"/>
    </xf>
    <xf numFmtId="0" fontId="2" fillId="0" borderId="0" xfId="0" applyFont="1" applyFill="1" applyAlignment="1">
      <alignment vertical="center" wrapText="1"/>
    </xf>
    <xf numFmtId="0" fontId="2" fillId="0" borderId="0" xfId="0" applyFont="1" applyFill="1" applyAlignment="1">
      <alignment vertical="center"/>
    </xf>
    <xf numFmtId="0" fontId="0" fillId="0" borderId="0" xfId="0" applyFont="1" applyFill="1" applyAlignment="1">
      <alignment vertical="center"/>
    </xf>
    <xf numFmtId="0" fontId="1" fillId="0" borderId="0" xfId="0" applyFont="1" applyAlignment="1">
      <alignment horizontal="center" vertical="center"/>
    </xf>
  </cellXfs>
  <cellStyles count="2">
    <cellStyle name="常规" xfId="0" builtinId="0"/>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showZeros="0" tabSelected="1" topLeftCell="A175" zoomScaleNormal="100" workbookViewId="0">
      <selection activeCell="A209" sqref="A209"/>
    </sheetView>
  </sheetViews>
  <sheetFormatPr defaultColWidth="9" defaultRowHeight="14.25" x14ac:dyDescent="0.2"/>
  <cols>
    <col min="1" max="1" width="74" customWidth="1"/>
    <col min="2" max="18" width="14.5" customWidth="1"/>
  </cols>
  <sheetData>
    <row r="1" spans="1:18" ht="23.25" x14ac:dyDescent="0.2">
      <c r="A1" s="19" t="s">
        <v>0</v>
      </c>
      <c r="B1" s="19"/>
      <c r="C1" s="19"/>
      <c r="D1" s="19"/>
      <c r="E1" s="19"/>
      <c r="F1" s="19"/>
      <c r="G1" s="19"/>
      <c r="H1" s="19"/>
      <c r="I1" s="19"/>
      <c r="J1" s="19"/>
      <c r="K1" s="19"/>
      <c r="L1" s="19"/>
      <c r="M1" s="19"/>
      <c r="N1" s="19"/>
      <c r="O1" s="19"/>
      <c r="P1" s="19"/>
      <c r="Q1" s="19"/>
      <c r="R1" s="19"/>
    </row>
    <row r="2" spans="1:18" x14ac:dyDescent="0.2">
      <c r="Q2" s="9"/>
      <c r="R2" s="9" t="s">
        <v>1</v>
      </c>
    </row>
    <row r="3" spans="1:18" x14ac:dyDescent="0.2">
      <c r="A3" s="2" t="s">
        <v>2</v>
      </c>
      <c r="B3" s="3" t="s">
        <v>3</v>
      </c>
      <c r="C3" s="3" t="s">
        <v>4</v>
      </c>
      <c r="D3" s="3" t="s">
        <v>5</v>
      </c>
      <c r="E3" s="3" t="s">
        <v>6</v>
      </c>
      <c r="F3" s="3" t="s">
        <v>7</v>
      </c>
      <c r="G3" s="3" t="s">
        <v>8</v>
      </c>
      <c r="H3" s="3" t="s">
        <v>9</v>
      </c>
      <c r="I3" s="3" t="s">
        <v>10</v>
      </c>
      <c r="J3" s="3" t="s">
        <v>11</v>
      </c>
      <c r="K3" s="3" t="s">
        <v>12</v>
      </c>
      <c r="L3" s="3" t="s">
        <v>13</v>
      </c>
      <c r="M3" s="3" t="s">
        <v>14</v>
      </c>
      <c r="N3" s="3" t="s">
        <v>15</v>
      </c>
      <c r="O3" s="3" t="s">
        <v>16</v>
      </c>
      <c r="P3" s="3" t="s">
        <v>17</v>
      </c>
      <c r="Q3" s="3" t="s">
        <v>18</v>
      </c>
      <c r="R3" s="10" t="s">
        <v>19</v>
      </c>
    </row>
    <row r="4" spans="1:18" x14ac:dyDescent="0.2">
      <c r="A4" s="4" t="s">
        <v>20</v>
      </c>
      <c r="B4" s="4">
        <v>2645</v>
      </c>
      <c r="C4" s="5">
        <v>20932</v>
      </c>
      <c r="D4" s="5">
        <v>9115</v>
      </c>
      <c r="E4" s="5">
        <v>17292</v>
      </c>
      <c r="F4" s="5">
        <v>52929</v>
      </c>
      <c r="G4" s="5">
        <v>6366</v>
      </c>
      <c r="H4" s="5">
        <v>4119</v>
      </c>
      <c r="I4" s="5">
        <v>13036</v>
      </c>
      <c r="J4" s="5">
        <v>48141</v>
      </c>
      <c r="K4" s="5">
        <v>20378</v>
      </c>
      <c r="L4" s="5">
        <v>50815</v>
      </c>
      <c r="M4" s="5">
        <v>20973</v>
      </c>
      <c r="N4" s="5">
        <v>196506</v>
      </c>
      <c r="O4" s="5">
        <v>8155</v>
      </c>
      <c r="P4" s="5">
        <v>32665</v>
      </c>
      <c r="Q4" s="5">
        <v>19108</v>
      </c>
      <c r="R4" s="5">
        <f>SUM(B4:Q4)</f>
        <v>523175</v>
      </c>
    </row>
    <row r="5" spans="1:18" x14ac:dyDescent="0.2">
      <c r="A5" s="6" t="s">
        <v>21</v>
      </c>
      <c r="B5" s="7">
        <v>260</v>
      </c>
      <c r="C5" s="7">
        <v>161.25</v>
      </c>
      <c r="D5" s="7">
        <v>23</v>
      </c>
      <c r="E5" s="7">
        <v>212.97</v>
      </c>
      <c r="F5" s="7">
        <v>0</v>
      </c>
      <c r="G5" s="7">
        <v>50.17</v>
      </c>
      <c r="H5" s="7">
        <v>0</v>
      </c>
      <c r="I5" s="7">
        <v>138.38</v>
      </c>
      <c r="J5" s="7">
        <v>10.95</v>
      </c>
      <c r="K5" s="7">
        <v>232.76</v>
      </c>
      <c r="L5" s="7">
        <v>159</v>
      </c>
      <c r="M5" s="7">
        <v>0</v>
      </c>
      <c r="N5" s="7">
        <v>726.91</v>
      </c>
      <c r="O5" s="7">
        <v>159.44</v>
      </c>
      <c r="P5" s="7">
        <v>42</v>
      </c>
      <c r="Q5" s="7">
        <v>0</v>
      </c>
      <c r="R5" s="7">
        <f t="shared" ref="R5:R36" si="0">SUM(B5:Q5)</f>
        <v>2176.83</v>
      </c>
    </row>
    <row r="6" spans="1:18" x14ac:dyDescent="0.2">
      <c r="A6" s="8" t="s">
        <v>22</v>
      </c>
      <c r="B6" s="7">
        <v>260</v>
      </c>
      <c r="C6" s="7">
        <v>161.25</v>
      </c>
      <c r="D6" s="7">
        <v>23</v>
      </c>
      <c r="E6" s="7">
        <v>212.97</v>
      </c>
      <c r="F6" s="7">
        <v>0</v>
      </c>
      <c r="G6" s="7">
        <v>50.17</v>
      </c>
      <c r="H6" s="7">
        <v>0</v>
      </c>
      <c r="I6" s="7">
        <v>138.38</v>
      </c>
      <c r="J6" s="7">
        <v>10.95</v>
      </c>
      <c r="K6" s="7">
        <v>232.76</v>
      </c>
      <c r="L6" s="7">
        <v>159</v>
      </c>
      <c r="M6" s="7">
        <v>0</v>
      </c>
      <c r="N6" s="7">
        <v>726.91</v>
      </c>
      <c r="O6" s="7">
        <v>159.44</v>
      </c>
      <c r="P6" s="7">
        <v>42</v>
      </c>
      <c r="Q6" s="7">
        <v>0</v>
      </c>
      <c r="R6" s="7">
        <f t="shared" si="0"/>
        <v>2176.83</v>
      </c>
    </row>
    <row r="7" spans="1:18" x14ac:dyDescent="0.2">
      <c r="A7" s="6" t="s">
        <v>23</v>
      </c>
      <c r="B7" s="7">
        <v>0</v>
      </c>
      <c r="C7" s="7">
        <v>10000</v>
      </c>
      <c r="D7" s="7">
        <v>0</v>
      </c>
      <c r="E7" s="7">
        <v>0</v>
      </c>
      <c r="F7" s="7">
        <v>0</v>
      </c>
      <c r="G7" s="7">
        <v>0</v>
      </c>
      <c r="H7" s="7">
        <v>0</v>
      </c>
      <c r="I7" s="7">
        <v>0</v>
      </c>
      <c r="J7" s="7">
        <v>0</v>
      </c>
      <c r="K7" s="7">
        <v>0</v>
      </c>
      <c r="L7" s="7">
        <v>0</v>
      </c>
      <c r="M7" s="7">
        <v>0</v>
      </c>
      <c r="N7" s="7">
        <v>0</v>
      </c>
      <c r="O7" s="7">
        <v>0</v>
      </c>
      <c r="P7" s="7">
        <v>0</v>
      </c>
      <c r="Q7" s="7">
        <v>0</v>
      </c>
      <c r="R7" s="7">
        <f t="shared" si="0"/>
        <v>10000</v>
      </c>
    </row>
    <row r="8" spans="1:18" x14ac:dyDescent="0.2">
      <c r="A8" s="8" t="s">
        <v>24</v>
      </c>
      <c r="B8" s="7">
        <v>0</v>
      </c>
      <c r="C8" s="7">
        <v>10000</v>
      </c>
      <c r="D8" s="7">
        <v>0</v>
      </c>
      <c r="E8" s="7">
        <v>0</v>
      </c>
      <c r="F8" s="7">
        <v>0</v>
      </c>
      <c r="G8" s="7">
        <v>0</v>
      </c>
      <c r="H8" s="7">
        <v>0</v>
      </c>
      <c r="I8" s="7">
        <v>0</v>
      </c>
      <c r="J8" s="7">
        <v>0</v>
      </c>
      <c r="K8" s="7">
        <v>0</v>
      </c>
      <c r="L8" s="7">
        <v>0</v>
      </c>
      <c r="M8" s="7">
        <v>0</v>
      </c>
      <c r="N8" s="7">
        <v>0</v>
      </c>
      <c r="O8" s="7">
        <v>0</v>
      </c>
      <c r="P8" s="7">
        <v>0</v>
      </c>
      <c r="Q8" s="7">
        <v>0</v>
      </c>
      <c r="R8" s="7">
        <f t="shared" si="0"/>
        <v>10000</v>
      </c>
    </row>
    <row r="9" spans="1:18" x14ac:dyDescent="0.2">
      <c r="A9" s="6" t="s">
        <v>25</v>
      </c>
      <c r="B9" s="7">
        <v>1258.8599999999999</v>
      </c>
      <c r="C9" s="7">
        <v>1274.76</v>
      </c>
      <c r="D9" s="7">
        <v>2357.59</v>
      </c>
      <c r="E9" s="7">
        <v>8198.8767179999995</v>
      </c>
      <c r="F9" s="7">
        <v>1151.43</v>
      </c>
      <c r="G9" s="7">
        <v>1222.0899999999999</v>
      </c>
      <c r="H9" s="7">
        <v>5605.3715000000002</v>
      </c>
      <c r="I9" s="7">
        <v>8616.5400000000009</v>
      </c>
      <c r="J9" s="7">
        <v>7870.8</v>
      </c>
      <c r="K9" s="7">
        <v>8690.98</v>
      </c>
      <c r="L9" s="7">
        <v>8806.0499999999993</v>
      </c>
      <c r="M9" s="7">
        <v>4484.43</v>
      </c>
      <c r="N9" s="7">
        <v>58467.146399999998</v>
      </c>
      <c r="O9" s="7">
        <v>967.49</v>
      </c>
      <c r="P9" s="7">
        <v>4376.79</v>
      </c>
      <c r="Q9" s="7">
        <v>604.97</v>
      </c>
      <c r="R9" s="7">
        <f t="shared" si="0"/>
        <v>123954.17461799999</v>
      </c>
    </row>
    <row r="10" spans="1:18" x14ac:dyDescent="0.2">
      <c r="A10" s="8" t="s">
        <v>26</v>
      </c>
      <c r="B10" s="7">
        <v>72</v>
      </c>
      <c r="C10" s="7">
        <v>398.65</v>
      </c>
      <c r="D10" s="7">
        <v>500</v>
      </c>
      <c r="E10" s="7">
        <v>155.4</v>
      </c>
      <c r="F10" s="7">
        <v>600</v>
      </c>
      <c r="G10" s="7">
        <v>150</v>
      </c>
      <c r="H10" s="7">
        <v>434.58</v>
      </c>
      <c r="I10" s="7">
        <v>622.5</v>
      </c>
      <c r="J10" s="7">
        <v>834.23</v>
      </c>
      <c r="K10" s="7">
        <v>817.97</v>
      </c>
      <c r="L10" s="7">
        <v>2028.09</v>
      </c>
      <c r="M10" s="7">
        <v>589.79</v>
      </c>
      <c r="N10" s="7">
        <v>19181.22</v>
      </c>
      <c r="O10" s="7">
        <v>15.45</v>
      </c>
      <c r="P10" s="7">
        <v>587.35</v>
      </c>
      <c r="Q10" s="7">
        <v>83.77</v>
      </c>
      <c r="R10" s="7">
        <f t="shared" si="0"/>
        <v>27071</v>
      </c>
    </row>
    <row r="11" spans="1:18" x14ac:dyDescent="0.2">
      <c r="A11" s="8" t="s">
        <v>27</v>
      </c>
      <c r="B11" s="7">
        <v>0</v>
      </c>
      <c r="C11" s="7">
        <v>0</v>
      </c>
      <c r="D11" s="7">
        <v>0</v>
      </c>
      <c r="E11" s="7">
        <v>0</v>
      </c>
      <c r="F11" s="7">
        <v>0</v>
      </c>
      <c r="G11" s="7">
        <v>0</v>
      </c>
      <c r="H11" s="7">
        <v>0</v>
      </c>
      <c r="I11" s="7">
        <v>0</v>
      </c>
      <c r="J11" s="7">
        <v>0</v>
      </c>
      <c r="K11" s="7">
        <v>0</v>
      </c>
      <c r="L11" s="7">
        <v>0</v>
      </c>
      <c r="M11" s="7">
        <v>0</v>
      </c>
      <c r="N11" s="7">
        <v>-4000</v>
      </c>
      <c r="O11" s="7">
        <v>0</v>
      </c>
      <c r="P11" s="7">
        <v>0</v>
      </c>
      <c r="Q11" s="7">
        <v>0</v>
      </c>
      <c r="R11" s="7">
        <f t="shared" si="0"/>
        <v>-4000</v>
      </c>
    </row>
    <row r="12" spans="1:18" x14ac:dyDescent="0.2">
      <c r="A12" s="8" t="s">
        <v>28</v>
      </c>
      <c r="B12" s="7">
        <v>252.67</v>
      </c>
      <c r="C12" s="7">
        <v>107.18</v>
      </c>
      <c r="D12" s="7">
        <v>254.82</v>
      </c>
      <c r="E12" s="7">
        <v>206.91</v>
      </c>
      <c r="F12" s="7">
        <v>59.11</v>
      </c>
      <c r="G12" s="7">
        <v>260.91000000000003</v>
      </c>
      <c r="H12" s="7">
        <v>944.94</v>
      </c>
      <c r="I12" s="7">
        <v>2272.33</v>
      </c>
      <c r="J12" s="7">
        <v>3170.82</v>
      </c>
      <c r="K12" s="7">
        <v>1270.76</v>
      </c>
      <c r="L12" s="7">
        <v>1256.53</v>
      </c>
      <c r="M12" s="7">
        <v>1031</v>
      </c>
      <c r="N12" s="7">
        <v>10139.14</v>
      </c>
      <c r="O12" s="7">
        <v>175</v>
      </c>
      <c r="P12" s="7">
        <v>819.9</v>
      </c>
      <c r="Q12" s="7">
        <v>128.44</v>
      </c>
      <c r="R12" s="7">
        <f t="shared" si="0"/>
        <v>22350.460000000003</v>
      </c>
    </row>
    <row r="13" spans="1:18" x14ac:dyDescent="0.2">
      <c r="A13" s="8" t="s">
        <v>29</v>
      </c>
      <c r="B13" s="7">
        <v>327.91</v>
      </c>
      <c r="C13" s="7">
        <v>139.1</v>
      </c>
      <c r="D13" s="7">
        <v>330.71</v>
      </c>
      <c r="E13" s="7">
        <v>268.52</v>
      </c>
      <c r="F13" s="7">
        <v>76.81</v>
      </c>
      <c r="G13" s="7">
        <v>338.63</v>
      </c>
      <c r="H13" s="7">
        <v>1226.3699999999999</v>
      </c>
      <c r="I13" s="7">
        <v>1884.98</v>
      </c>
      <c r="J13" s="7">
        <v>1005.62</v>
      </c>
      <c r="K13" s="7">
        <v>1649.31</v>
      </c>
      <c r="L13" s="7">
        <v>1630.8</v>
      </c>
      <c r="M13" s="7">
        <v>1338.17</v>
      </c>
      <c r="N13" s="7">
        <v>13325.03</v>
      </c>
      <c r="O13" s="7">
        <v>227.16</v>
      </c>
      <c r="P13" s="7">
        <v>1064.1500000000001</v>
      </c>
      <c r="Q13" s="7">
        <v>166.73</v>
      </c>
      <c r="R13" s="7">
        <f t="shared" si="0"/>
        <v>25000</v>
      </c>
    </row>
    <row r="14" spans="1:18" x14ac:dyDescent="0.2">
      <c r="A14" s="8" t="s">
        <v>30</v>
      </c>
      <c r="B14" s="7">
        <v>0</v>
      </c>
      <c r="C14" s="7">
        <v>0</v>
      </c>
      <c r="D14" s="7">
        <v>0</v>
      </c>
      <c r="E14" s="7">
        <v>5926.4267179999997</v>
      </c>
      <c r="F14" s="7">
        <v>0</v>
      </c>
      <c r="G14" s="7">
        <v>0</v>
      </c>
      <c r="H14" s="7">
        <v>0</v>
      </c>
      <c r="I14" s="7">
        <v>0</v>
      </c>
      <c r="J14" s="7">
        <v>0</v>
      </c>
      <c r="K14" s="7">
        <v>0</v>
      </c>
      <c r="L14" s="7">
        <v>0</v>
      </c>
      <c r="M14" s="7">
        <v>0</v>
      </c>
      <c r="N14" s="7">
        <v>0</v>
      </c>
      <c r="O14" s="7">
        <v>0</v>
      </c>
      <c r="P14" s="7">
        <v>0</v>
      </c>
      <c r="Q14" s="7">
        <v>0</v>
      </c>
      <c r="R14" s="7">
        <f t="shared" si="0"/>
        <v>5926.4267179999997</v>
      </c>
    </row>
    <row r="15" spans="1:18" x14ac:dyDescent="0.2">
      <c r="A15" s="8" t="s">
        <v>31</v>
      </c>
      <c r="B15" s="7">
        <v>606.28</v>
      </c>
      <c r="C15" s="7">
        <v>679.83</v>
      </c>
      <c r="D15" s="7">
        <v>1272.06</v>
      </c>
      <c r="E15" s="7">
        <v>1502.75</v>
      </c>
      <c r="F15" s="7">
        <v>415.82</v>
      </c>
      <c r="G15" s="7">
        <v>737.55</v>
      </c>
      <c r="H15" s="7">
        <v>3159.84</v>
      </c>
      <c r="I15" s="7">
        <v>4495.49</v>
      </c>
      <c r="J15" s="7">
        <v>3010.13</v>
      </c>
      <c r="K15" s="7">
        <v>3068.28</v>
      </c>
      <c r="L15" s="7">
        <v>3925.63</v>
      </c>
      <c r="M15" s="7">
        <v>1545.47</v>
      </c>
      <c r="N15" s="7">
        <v>20353.07</v>
      </c>
      <c r="O15" s="7">
        <v>549.88</v>
      </c>
      <c r="P15" s="7">
        <v>1920.39</v>
      </c>
      <c r="Q15" s="7">
        <v>257.52999999999997</v>
      </c>
      <c r="R15" s="7">
        <f t="shared" si="0"/>
        <v>47499.999999999993</v>
      </c>
    </row>
    <row r="16" spans="1:18" x14ac:dyDescent="0.2">
      <c r="A16" s="8" t="s">
        <v>32</v>
      </c>
      <c r="B16" s="7">
        <v>0</v>
      </c>
      <c r="C16" s="7">
        <v>0</v>
      </c>
      <c r="D16" s="7">
        <v>0</v>
      </c>
      <c r="E16" s="7">
        <v>22</v>
      </c>
      <c r="F16" s="7">
        <v>0</v>
      </c>
      <c r="G16" s="7">
        <v>0</v>
      </c>
      <c r="H16" s="7">
        <v>0</v>
      </c>
      <c r="I16" s="7">
        <v>0</v>
      </c>
      <c r="J16" s="7">
        <v>0</v>
      </c>
      <c r="K16" s="7">
        <v>0</v>
      </c>
      <c r="L16" s="7">
        <v>0</v>
      </c>
      <c r="M16" s="7">
        <v>0</v>
      </c>
      <c r="N16" s="7">
        <v>0</v>
      </c>
      <c r="O16" s="7">
        <v>0</v>
      </c>
      <c r="P16" s="7">
        <v>0</v>
      </c>
      <c r="Q16" s="7">
        <v>0</v>
      </c>
      <c r="R16" s="7">
        <f t="shared" si="0"/>
        <v>22</v>
      </c>
    </row>
    <row r="17" spans="1:18" x14ac:dyDescent="0.2">
      <c r="A17" s="8" t="s">
        <v>33</v>
      </c>
      <c r="B17" s="7">
        <v>0</v>
      </c>
      <c r="C17" s="7">
        <v>0</v>
      </c>
      <c r="D17" s="7">
        <v>0</v>
      </c>
      <c r="E17" s="7">
        <v>0</v>
      </c>
      <c r="F17" s="7">
        <v>0</v>
      </c>
      <c r="G17" s="7">
        <v>0</v>
      </c>
      <c r="H17" s="7">
        <v>-30.358499999999999</v>
      </c>
      <c r="I17" s="7">
        <v>0</v>
      </c>
      <c r="J17" s="7">
        <v>0</v>
      </c>
      <c r="K17" s="7">
        <v>0</v>
      </c>
      <c r="L17" s="7">
        <v>0</v>
      </c>
      <c r="M17" s="7">
        <v>0</v>
      </c>
      <c r="N17" s="7">
        <v>0</v>
      </c>
      <c r="O17" s="7">
        <v>0</v>
      </c>
      <c r="P17" s="7">
        <v>0</v>
      </c>
      <c r="Q17" s="7">
        <v>0</v>
      </c>
      <c r="R17" s="7">
        <f t="shared" si="0"/>
        <v>-30.358499999999999</v>
      </c>
    </row>
    <row r="18" spans="1:18" x14ac:dyDescent="0.2">
      <c r="A18" s="8" t="s">
        <v>34</v>
      </c>
      <c r="B18" s="7">
        <v>0</v>
      </c>
      <c r="C18" s="7">
        <v>0</v>
      </c>
      <c r="D18" s="7">
        <v>0</v>
      </c>
      <c r="E18" s="7">
        <v>0</v>
      </c>
      <c r="F18" s="7">
        <v>0</v>
      </c>
      <c r="G18" s="7">
        <v>0</v>
      </c>
      <c r="H18" s="7">
        <v>-20</v>
      </c>
      <c r="I18" s="7">
        <v>0</v>
      </c>
      <c r="J18" s="7">
        <v>0</v>
      </c>
      <c r="K18" s="7">
        <v>0</v>
      </c>
      <c r="L18" s="7">
        <v>-15</v>
      </c>
      <c r="M18" s="7">
        <v>0</v>
      </c>
      <c r="N18" s="7">
        <v>-90</v>
      </c>
      <c r="O18" s="7">
        <v>0</v>
      </c>
      <c r="P18" s="7">
        <v>0</v>
      </c>
      <c r="Q18" s="7">
        <v>0</v>
      </c>
      <c r="R18" s="7">
        <f t="shared" si="0"/>
        <v>-125</v>
      </c>
    </row>
    <row r="19" spans="1:18" x14ac:dyDescent="0.2">
      <c r="A19" s="8" t="s">
        <v>35</v>
      </c>
      <c r="B19" s="7">
        <v>0</v>
      </c>
      <c r="C19" s="7">
        <v>0</v>
      </c>
      <c r="D19" s="7">
        <v>0</v>
      </c>
      <c r="E19" s="7">
        <v>0</v>
      </c>
      <c r="F19" s="7">
        <v>0</v>
      </c>
      <c r="G19" s="7">
        <v>0</v>
      </c>
      <c r="H19" s="7">
        <v>0</v>
      </c>
      <c r="I19" s="7">
        <v>0</v>
      </c>
      <c r="J19" s="7">
        <v>0</v>
      </c>
      <c r="K19" s="7">
        <v>0</v>
      </c>
      <c r="L19" s="7">
        <v>-5</v>
      </c>
      <c r="M19" s="7">
        <v>0</v>
      </c>
      <c r="N19" s="7">
        <v>0</v>
      </c>
      <c r="O19" s="7">
        <v>0</v>
      </c>
      <c r="P19" s="7">
        <v>0</v>
      </c>
      <c r="Q19" s="7">
        <v>0</v>
      </c>
      <c r="R19" s="7">
        <f t="shared" si="0"/>
        <v>-5</v>
      </c>
    </row>
    <row r="20" spans="1:18" x14ac:dyDescent="0.2">
      <c r="A20" s="8" t="s">
        <v>36</v>
      </c>
      <c r="B20" s="7">
        <v>0</v>
      </c>
      <c r="C20" s="7">
        <v>0</v>
      </c>
      <c r="D20" s="7">
        <v>0</v>
      </c>
      <c r="E20" s="7">
        <v>0</v>
      </c>
      <c r="F20" s="7">
        <v>-0.31</v>
      </c>
      <c r="G20" s="7">
        <v>-15</v>
      </c>
      <c r="H20" s="7">
        <v>-10</v>
      </c>
      <c r="I20" s="7">
        <v>-0.76</v>
      </c>
      <c r="J20" s="7">
        <v>0</v>
      </c>
      <c r="K20" s="7">
        <v>-115.34</v>
      </c>
      <c r="L20" s="7">
        <v>-15</v>
      </c>
      <c r="M20" s="7">
        <v>-20</v>
      </c>
      <c r="N20" s="7">
        <v>-462.81360000000001</v>
      </c>
      <c r="O20" s="7">
        <v>0</v>
      </c>
      <c r="P20" s="7">
        <v>-15</v>
      </c>
      <c r="Q20" s="7">
        <v>-5</v>
      </c>
      <c r="R20" s="7">
        <f t="shared" si="0"/>
        <v>-659.22360000000003</v>
      </c>
    </row>
    <row r="21" spans="1:18" x14ac:dyDescent="0.2">
      <c r="A21" s="8" t="s">
        <v>37</v>
      </c>
      <c r="B21" s="7">
        <v>0</v>
      </c>
      <c r="C21" s="7">
        <v>-50</v>
      </c>
      <c r="D21" s="7">
        <v>0</v>
      </c>
      <c r="E21" s="7">
        <v>-61.13</v>
      </c>
      <c r="F21" s="7">
        <v>0</v>
      </c>
      <c r="G21" s="7">
        <v>-250</v>
      </c>
      <c r="H21" s="7">
        <v>-100</v>
      </c>
      <c r="I21" s="7">
        <v>-658</v>
      </c>
      <c r="J21" s="7">
        <v>-150</v>
      </c>
      <c r="K21" s="7">
        <v>0</v>
      </c>
      <c r="L21" s="7">
        <v>0</v>
      </c>
      <c r="M21" s="7">
        <v>0</v>
      </c>
      <c r="N21" s="7">
        <v>-261.5</v>
      </c>
      <c r="O21" s="7">
        <v>0</v>
      </c>
      <c r="P21" s="7">
        <v>0</v>
      </c>
      <c r="Q21" s="7">
        <v>-26.5</v>
      </c>
      <c r="R21" s="7">
        <f t="shared" si="0"/>
        <v>-1557.13</v>
      </c>
    </row>
    <row r="22" spans="1:18" x14ac:dyDescent="0.2">
      <c r="A22" s="8" t="s">
        <v>38</v>
      </c>
      <c r="B22" s="7">
        <v>0</v>
      </c>
      <c r="C22" s="7">
        <v>0</v>
      </c>
      <c r="D22" s="7">
        <v>0</v>
      </c>
      <c r="E22" s="7">
        <v>178</v>
      </c>
      <c r="F22" s="7">
        <v>0</v>
      </c>
      <c r="G22" s="7">
        <v>0</v>
      </c>
      <c r="H22" s="7">
        <v>0</v>
      </c>
      <c r="I22" s="7">
        <v>0</v>
      </c>
      <c r="J22" s="7">
        <v>0</v>
      </c>
      <c r="K22" s="7">
        <v>2000</v>
      </c>
      <c r="L22" s="7">
        <v>0</v>
      </c>
      <c r="M22" s="7">
        <v>0</v>
      </c>
      <c r="N22" s="7">
        <v>283</v>
      </c>
      <c r="O22" s="7">
        <v>0</v>
      </c>
      <c r="P22" s="7">
        <v>0</v>
      </c>
      <c r="Q22" s="7">
        <v>0</v>
      </c>
      <c r="R22" s="7">
        <f t="shared" si="0"/>
        <v>2461</v>
      </c>
    </row>
    <row r="23" spans="1:18" x14ac:dyDescent="0.2">
      <c r="A23" s="6" t="s">
        <v>39</v>
      </c>
      <c r="B23" s="7">
        <v>0</v>
      </c>
      <c r="C23" s="7">
        <v>0</v>
      </c>
      <c r="D23" s="7">
        <v>0</v>
      </c>
      <c r="E23" s="7">
        <v>0</v>
      </c>
      <c r="F23" s="7">
        <v>0</v>
      </c>
      <c r="G23" s="7">
        <v>0</v>
      </c>
      <c r="H23" s="7">
        <v>0</v>
      </c>
      <c r="I23" s="7">
        <v>0</v>
      </c>
      <c r="J23" s="7">
        <v>0</v>
      </c>
      <c r="K23" s="7">
        <v>0</v>
      </c>
      <c r="L23" s="7">
        <v>0</v>
      </c>
      <c r="M23" s="7">
        <v>0</v>
      </c>
      <c r="N23" s="7">
        <v>0</v>
      </c>
      <c r="O23" s="7">
        <v>0</v>
      </c>
      <c r="P23" s="7">
        <v>641</v>
      </c>
      <c r="Q23" s="7">
        <v>50</v>
      </c>
      <c r="R23" s="7">
        <f t="shared" si="0"/>
        <v>691</v>
      </c>
    </row>
    <row r="24" spans="1:18" x14ac:dyDescent="0.2">
      <c r="A24" s="8" t="s">
        <v>40</v>
      </c>
      <c r="B24" s="7">
        <v>0</v>
      </c>
      <c r="C24" s="7">
        <v>0</v>
      </c>
      <c r="D24" s="7">
        <v>0</v>
      </c>
      <c r="E24" s="7">
        <v>0</v>
      </c>
      <c r="F24" s="7">
        <v>0</v>
      </c>
      <c r="G24" s="7">
        <v>0</v>
      </c>
      <c r="H24" s="7">
        <v>0</v>
      </c>
      <c r="I24" s="7">
        <v>0</v>
      </c>
      <c r="J24" s="7">
        <v>0</v>
      </c>
      <c r="K24" s="7">
        <v>0</v>
      </c>
      <c r="L24" s="7">
        <v>0</v>
      </c>
      <c r="M24" s="7">
        <v>0</v>
      </c>
      <c r="N24" s="7">
        <v>0</v>
      </c>
      <c r="O24" s="7">
        <v>0</v>
      </c>
      <c r="P24" s="7">
        <v>641</v>
      </c>
      <c r="Q24" s="7">
        <v>0</v>
      </c>
      <c r="R24" s="7">
        <f t="shared" si="0"/>
        <v>641</v>
      </c>
    </row>
    <row r="25" spans="1:18" x14ac:dyDescent="0.2">
      <c r="A25" s="8" t="s">
        <v>41</v>
      </c>
      <c r="B25" s="7">
        <v>0</v>
      </c>
      <c r="C25" s="7">
        <v>0</v>
      </c>
      <c r="D25" s="7">
        <v>0</v>
      </c>
      <c r="E25" s="7">
        <v>0</v>
      </c>
      <c r="F25" s="7">
        <v>0</v>
      </c>
      <c r="G25" s="7">
        <v>0</v>
      </c>
      <c r="H25" s="7">
        <v>0</v>
      </c>
      <c r="I25" s="7">
        <v>0</v>
      </c>
      <c r="J25" s="7">
        <v>0</v>
      </c>
      <c r="K25" s="7">
        <v>0</v>
      </c>
      <c r="L25" s="7">
        <v>0</v>
      </c>
      <c r="M25" s="7">
        <v>0</v>
      </c>
      <c r="N25" s="7">
        <v>0</v>
      </c>
      <c r="O25" s="7">
        <v>0</v>
      </c>
      <c r="P25" s="7">
        <v>0</v>
      </c>
      <c r="Q25" s="7">
        <v>50</v>
      </c>
      <c r="R25" s="7">
        <f t="shared" si="0"/>
        <v>50</v>
      </c>
    </row>
    <row r="26" spans="1:18" x14ac:dyDescent="0.2">
      <c r="A26" s="6" t="s">
        <v>42</v>
      </c>
      <c r="B26" s="7">
        <v>0</v>
      </c>
      <c r="C26" s="7">
        <v>0</v>
      </c>
      <c r="D26" s="7">
        <v>0</v>
      </c>
      <c r="E26" s="7">
        <v>0</v>
      </c>
      <c r="F26" s="7">
        <v>0</v>
      </c>
      <c r="G26" s="7">
        <v>0</v>
      </c>
      <c r="H26" s="7">
        <v>0</v>
      </c>
      <c r="I26" s="7">
        <v>0</v>
      </c>
      <c r="J26" s="7">
        <v>0</v>
      </c>
      <c r="K26" s="7">
        <v>0</v>
      </c>
      <c r="L26" s="7">
        <v>0</v>
      </c>
      <c r="M26" s="7">
        <v>0</v>
      </c>
      <c r="N26" s="7">
        <v>0</v>
      </c>
      <c r="O26" s="7">
        <v>30</v>
      </c>
      <c r="P26" s="7">
        <v>60</v>
      </c>
      <c r="Q26" s="7">
        <v>0</v>
      </c>
      <c r="R26" s="7">
        <f t="shared" si="0"/>
        <v>90</v>
      </c>
    </row>
    <row r="27" spans="1:18" x14ac:dyDescent="0.2">
      <c r="A27" s="8" t="s">
        <v>43</v>
      </c>
      <c r="B27" s="7">
        <v>0</v>
      </c>
      <c r="C27" s="7">
        <v>0</v>
      </c>
      <c r="D27" s="7">
        <v>0</v>
      </c>
      <c r="E27" s="7">
        <v>0</v>
      </c>
      <c r="F27" s="7">
        <v>0</v>
      </c>
      <c r="G27" s="7">
        <v>0</v>
      </c>
      <c r="H27" s="7">
        <v>0</v>
      </c>
      <c r="I27" s="7">
        <v>0</v>
      </c>
      <c r="J27" s="7">
        <v>0</v>
      </c>
      <c r="K27" s="7">
        <v>0</v>
      </c>
      <c r="L27" s="7">
        <v>0</v>
      </c>
      <c r="M27" s="7">
        <v>0</v>
      </c>
      <c r="N27" s="7">
        <v>0</v>
      </c>
      <c r="O27" s="7">
        <v>30</v>
      </c>
      <c r="P27" s="7">
        <v>60</v>
      </c>
      <c r="Q27" s="7">
        <v>0</v>
      </c>
      <c r="R27" s="7">
        <f t="shared" si="0"/>
        <v>90</v>
      </c>
    </row>
    <row r="28" spans="1:18" x14ac:dyDescent="0.2">
      <c r="A28" s="6" t="s">
        <v>44</v>
      </c>
      <c r="B28" s="7">
        <v>591.70000000000005</v>
      </c>
      <c r="C28" s="7">
        <v>773.9</v>
      </c>
      <c r="D28" s="7">
        <v>844.4</v>
      </c>
      <c r="E28" s="7">
        <v>870.2</v>
      </c>
      <c r="F28" s="7">
        <v>645</v>
      </c>
      <c r="G28" s="7">
        <v>675.1</v>
      </c>
      <c r="H28" s="7">
        <v>739.1</v>
      </c>
      <c r="I28" s="7">
        <v>818.4</v>
      </c>
      <c r="J28" s="7">
        <v>684.3</v>
      </c>
      <c r="K28" s="7">
        <v>844.9</v>
      </c>
      <c r="L28" s="7">
        <v>917.4</v>
      </c>
      <c r="M28" s="7">
        <v>824.4</v>
      </c>
      <c r="N28" s="7">
        <v>11728.6</v>
      </c>
      <c r="O28" s="7">
        <v>815.9</v>
      </c>
      <c r="P28" s="7">
        <v>618.4</v>
      </c>
      <c r="Q28" s="7">
        <v>754.8</v>
      </c>
      <c r="R28" s="7">
        <f t="shared" si="0"/>
        <v>23146.500000000004</v>
      </c>
    </row>
    <row r="29" spans="1:18" x14ac:dyDescent="0.2">
      <c r="A29" s="8" t="s">
        <v>45</v>
      </c>
      <c r="B29" s="7">
        <v>0</v>
      </c>
      <c r="C29" s="7">
        <v>0</v>
      </c>
      <c r="D29" s="7">
        <v>0</v>
      </c>
      <c r="E29" s="7">
        <v>0</v>
      </c>
      <c r="F29" s="7">
        <v>0</v>
      </c>
      <c r="G29" s="7">
        <v>0</v>
      </c>
      <c r="H29" s="7">
        <v>0</v>
      </c>
      <c r="I29" s="7">
        <v>0</v>
      </c>
      <c r="J29" s="7">
        <v>0</v>
      </c>
      <c r="K29" s="7">
        <v>0</v>
      </c>
      <c r="L29" s="7">
        <v>0</v>
      </c>
      <c r="M29" s="7">
        <v>0</v>
      </c>
      <c r="N29" s="7">
        <v>10000</v>
      </c>
      <c r="O29" s="7">
        <v>0</v>
      </c>
      <c r="P29" s="7">
        <v>0</v>
      </c>
      <c r="Q29" s="7">
        <v>0</v>
      </c>
      <c r="R29" s="7">
        <f t="shared" si="0"/>
        <v>10000</v>
      </c>
    </row>
    <row r="30" spans="1:18" x14ac:dyDescent="0.2">
      <c r="A30" s="8" t="s">
        <v>46</v>
      </c>
      <c r="B30" s="7">
        <v>0</v>
      </c>
      <c r="C30" s="7">
        <v>0</v>
      </c>
      <c r="D30" s="7">
        <v>0</v>
      </c>
      <c r="E30" s="7">
        <v>0</v>
      </c>
      <c r="F30" s="7">
        <v>0</v>
      </c>
      <c r="G30" s="7">
        <v>0</v>
      </c>
      <c r="H30" s="7">
        <v>20</v>
      </c>
      <c r="I30" s="7">
        <v>28</v>
      </c>
      <c r="J30" s="7">
        <v>22</v>
      </c>
      <c r="K30" s="7">
        <v>49</v>
      </c>
      <c r="L30" s="7">
        <v>55</v>
      </c>
      <c r="M30" s="7">
        <v>24</v>
      </c>
      <c r="N30" s="7">
        <v>144</v>
      </c>
      <c r="O30" s="7">
        <v>22</v>
      </c>
      <c r="P30" s="7">
        <v>32</v>
      </c>
      <c r="Q30" s="7">
        <v>32</v>
      </c>
      <c r="R30" s="7">
        <f t="shared" si="0"/>
        <v>428</v>
      </c>
    </row>
    <row r="31" spans="1:18" x14ac:dyDescent="0.2">
      <c r="A31" s="8" t="s">
        <v>47</v>
      </c>
      <c r="B31" s="7">
        <v>0</v>
      </c>
      <c r="C31" s="7">
        <v>0</v>
      </c>
      <c r="D31" s="7">
        <v>0</v>
      </c>
      <c r="E31" s="7">
        <v>0</v>
      </c>
      <c r="F31" s="7">
        <v>0</v>
      </c>
      <c r="G31" s="7">
        <v>0</v>
      </c>
      <c r="H31" s="7">
        <v>0</v>
      </c>
      <c r="I31" s="7">
        <v>0</v>
      </c>
      <c r="J31" s="7">
        <v>0</v>
      </c>
      <c r="K31" s="7">
        <v>0</v>
      </c>
      <c r="L31" s="7">
        <v>0</v>
      </c>
      <c r="M31" s="7">
        <v>0</v>
      </c>
      <c r="N31" s="7">
        <v>150</v>
      </c>
      <c r="O31" s="7">
        <v>345</v>
      </c>
      <c r="P31" s="7">
        <v>0</v>
      </c>
      <c r="Q31" s="7">
        <v>136</v>
      </c>
      <c r="R31" s="7">
        <f t="shared" si="0"/>
        <v>631</v>
      </c>
    </row>
    <row r="32" spans="1:18" x14ac:dyDescent="0.2">
      <c r="A32" s="8" t="s">
        <v>48</v>
      </c>
      <c r="B32" s="7">
        <v>591.70000000000005</v>
      </c>
      <c r="C32" s="7">
        <v>773.9</v>
      </c>
      <c r="D32" s="7">
        <v>844.4</v>
      </c>
      <c r="E32" s="7">
        <v>870.2</v>
      </c>
      <c r="F32" s="7">
        <v>645</v>
      </c>
      <c r="G32" s="7">
        <v>675.1</v>
      </c>
      <c r="H32" s="7">
        <v>719.1</v>
      </c>
      <c r="I32" s="7">
        <v>790.4</v>
      </c>
      <c r="J32" s="7">
        <v>662.3</v>
      </c>
      <c r="K32" s="7">
        <v>795.9</v>
      </c>
      <c r="L32" s="7">
        <v>862.4</v>
      </c>
      <c r="M32" s="7">
        <v>800.4</v>
      </c>
      <c r="N32" s="7">
        <v>1434.6</v>
      </c>
      <c r="O32" s="7">
        <v>448.9</v>
      </c>
      <c r="P32" s="7">
        <v>586.4</v>
      </c>
      <c r="Q32" s="7">
        <v>586.79999999999995</v>
      </c>
      <c r="R32" s="7">
        <f t="shared" si="0"/>
        <v>12087.499999999998</v>
      </c>
    </row>
    <row r="33" spans="1:18" x14ac:dyDescent="0.2">
      <c r="A33" s="6" t="s">
        <v>49</v>
      </c>
      <c r="B33" s="7">
        <v>0</v>
      </c>
      <c r="C33" s="7">
        <v>0</v>
      </c>
      <c r="D33" s="7">
        <v>0</v>
      </c>
      <c r="E33" s="7">
        <v>0</v>
      </c>
      <c r="F33" s="7">
        <v>0</v>
      </c>
      <c r="G33" s="7">
        <v>0</v>
      </c>
      <c r="H33" s="7">
        <v>-7029</v>
      </c>
      <c r="I33" s="7">
        <v>-13349</v>
      </c>
      <c r="J33" s="7">
        <v>-10212</v>
      </c>
      <c r="K33" s="7">
        <v>-6102.4</v>
      </c>
      <c r="L33" s="7">
        <v>0</v>
      </c>
      <c r="M33" s="7">
        <v>2477.2800000000002</v>
      </c>
      <c r="N33" s="7">
        <v>1305.8</v>
      </c>
      <c r="O33" s="7">
        <v>0</v>
      </c>
      <c r="P33" s="7">
        <v>1990</v>
      </c>
      <c r="Q33" s="7">
        <v>4873</v>
      </c>
      <c r="R33" s="7">
        <f t="shared" si="0"/>
        <v>-26046.32</v>
      </c>
    </row>
    <row r="34" spans="1:18" x14ac:dyDescent="0.2">
      <c r="A34" s="8" t="s">
        <v>50</v>
      </c>
      <c r="B34" s="7">
        <v>0</v>
      </c>
      <c r="C34" s="7">
        <v>0</v>
      </c>
      <c r="D34" s="7">
        <v>0</v>
      </c>
      <c r="E34" s="7">
        <v>0</v>
      </c>
      <c r="F34" s="7">
        <v>0</v>
      </c>
      <c r="G34" s="7">
        <v>0</v>
      </c>
      <c r="H34" s="7">
        <v>-7029</v>
      </c>
      <c r="I34" s="7">
        <v>-13486</v>
      </c>
      <c r="J34" s="7">
        <v>-10359</v>
      </c>
      <c r="K34" s="7">
        <v>-7755</v>
      </c>
      <c r="L34" s="7">
        <v>0</v>
      </c>
      <c r="M34" s="7">
        <v>0</v>
      </c>
      <c r="N34" s="7">
        <v>-1180</v>
      </c>
      <c r="O34" s="7">
        <v>0</v>
      </c>
      <c r="P34" s="7">
        <v>0</v>
      </c>
      <c r="Q34" s="7">
        <v>0</v>
      </c>
      <c r="R34" s="7">
        <f t="shared" si="0"/>
        <v>-39809</v>
      </c>
    </row>
    <row r="35" spans="1:18" x14ac:dyDescent="0.2">
      <c r="A35" s="8" t="s">
        <v>51</v>
      </c>
      <c r="B35" s="7">
        <v>0</v>
      </c>
      <c r="C35" s="7">
        <v>0</v>
      </c>
      <c r="D35" s="7">
        <v>0</v>
      </c>
      <c r="E35" s="7">
        <v>0</v>
      </c>
      <c r="F35" s="7">
        <v>0</v>
      </c>
      <c r="G35" s="7">
        <v>0</v>
      </c>
      <c r="H35" s="7">
        <v>0</v>
      </c>
      <c r="I35" s="7">
        <v>0</v>
      </c>
      <c r="J35" s="7">
        <v>0</v>
      </c>
      <c r="K35" s="7">
        <v>2000</v>
      </c>
      <c r="L35" s="7">
        <v>0</v>
      </c>
      <c r="M35" s="7">
        <v>0</v>
      </c>
      <c r="N35" s="7">
        <v>0</v>
      </c>
      <c r="O35" s="7">
        <v>0</v>
      </c>
      <c r="P35" s="7">
        <v>0</v>
      </c>
      <c r="Q35" s="7">
        <v>0</v>
      </c>
      <c r="R35" s="7">
        <f t="shared" si="0"/>
        <v>2000</v>
      </c>
    </row>
    <row r="36" spans="1:18" x14ac:dyDescent="0.2">
      <c r="A36" s="8" t="s">
        <v>52</v>
      </c>
      <c r="B36" s="7">
        <v>0</v>
      </c>
      <c r="C36" s="7">
        <v>0</v>
      </c>
      <c r="D36" s="7">
        <v>0</v>
      </c>
      <c r="E36" s="7">
        <v>0</v>
      </c>
      <c r="F36" s="7">
        <v>0</v>
      </c>
      <c r="G36" s="7">
        <v>0</v>
      </c>
      <c r="H36" s="7">
        <v>0</v>
      </c>
      <c r="I36" s="7">
        <v>0</v>
      </c>
      <c r="J36" s="7">
        <v>0</v>
      </c>
      <c r="K36" s="7">
        <v>0</v>
      </c>
      <c r="L36" s="7">
        <v>0</v>
      </c>
      <c r="M36" s="7">
        <v>0</v>
      </c>
      <c r="N36" s="7">
        <v>2500</v>
      </c>
      <c r="O36" s="7">
        <v>0</v>
      </c>
      <c r="P36" s="7">
        <v>1990</v>
      </c>
      <c r="Q36" s="7">
        <v>0</v>
      </c>
      <c r="R36" s="7">
        <f t="shared" si="0"/>
        <v>4490</v>
      </c>
    </row>
    <row r="37" spans="1:18" x14ac:dyDescent="0.2">
      <c r="A37" s="8" t="s">
        <v>53</v>
      </c>
      <c r="B37" s="7">
        <v>0</v>
      </c>
      <c r="C37" s="7">
        <v>0</v>
      </c>
      <c r="D37" s="7">
        <v>0</v>
      </c>
      <c r="E37" s="7">
        <v>0</v>
      </c>
      <c r="F37" s="7">
        <v>0</v>
      </c>
      <c r="G37" s="7">
        <v>0</v>
      </c>
      <c r="H37" s="7">
        <v>0</v>
      </c>
      <c r="I37" s="7">
        <v>0</v>
      </c>
      <c r="J37" s="7">
        <v>35</v>
      </c>
      <c r="K37" s="7">
        <v>0</v>
      </c>
      <c r="L37" s="7">
        <v>0</v>
      </c>
      <c r="M37" s="7">
        <v>2477.2800000000002</v>
      </c>
      <c r="N37" s="7">
        <v>0</v>
      </c>
      <c r="O37" s="7">
        <v>0</v>
      </c>
      <c r="P37" s="7">
        <v>0</v>
      </c>
      <c r="Q37" s="7">
        <v>0</v>
      </c>
      <c r="R37" s="7">
        <f t="shared" ref="R37:R68" si="1">SUM(B37:Q37)</f>
        <v>2512.2800000000002</v>
      </c>
    </row>
    <row r="38" spans="1:18" x14ac:dyDescent="0.2">
      <c r="A38" s="8" t="s">
        <v>54</v>
      </c>
      <c r="B38" s="7">
        <v>0</v>
      </c>
      <c r="C38" s="7">
        <v>0</v>
      </c>
      <c r="D38" s="7">
        <v>0</v>
      </c>
      <c r="E38" s="7">
        <v>0</v>
      </c>
      <c r="F38" s="7">
        <v>0</v>
      </c>
      <c r="G38" s="7">
        <v>0</v>
      </c>
      <c r="H38" s="7">
        <v>0</v>
      </c>
      <c r="I38" s="7">
        <v>137</v>
      </c>
      <c r="J38" s="7">
        <v>112</v>
      </c>
      <c r="K38" s="7">
        <v>0</v>
      </c>
      <c r="L38" s="7">
        <v>0</v>
      </c>
      <c r="M38" s="7">
        <v>0</v>
      </c>
      <c r="N38" s="7">
        <v>0</v>
      </c>
      <c r="O38" s="7">
        <v>0</v>
      </c>
      <c r="P38" s="7">
        <v>0</v>
      </c>
      <c r="Q38" s="7">
        <v>88</v>
      </c>
      <c r="R38" s="7">
        <f t="shared" si="1"/>
        <v>337</v>
      </c>
    </row>
    <row r="39" spans="1:18" x14ac:dyDescent="0.2">
      <c r="A39" s="8" t="s">
        <v>55</v>
      </c>
      <c r="B39" s="7">
        <v>0</v>
      </c>
      <c r="C39" s="7">
        <v>0</v>
      </c>
      <c r="D39" s="7">
        <v>0</v>
      </c>
      <c r="E39" s="7">
        <v>0</v>
      </c>
      <c r="F39" s="7">
        <v>0</v>
      </c>
      <c r="G39" s="7">
        <v>0</v>
      </c>
      <c r="H39" s="7">
        <v>0</v>
      </c>
      <c r="I39" s="7">
        <v>0</v>
      </c>
      <c r="J39" s="7">
        <v>0</v>
      </c>
      <c r="K39" s="7">
        <v>-347.4</v>
      </c>
      <c r="L39" s="7">
        <v>0</v>
      </c>
      <c r="M39" s="7">
        <v>0</v>
      </c>
      <c r="N39" s="7">
        <v>-14.2</v>
      </c>
      <c r="O39" s="7">
        <v>0</v>
      </c>
      <c r="P39" s="7">
        <v>0</v>
      </c>
      <c r="Q39" s="7">
        <v>0</v>
      </c>
      <c r="R39" s="7">
        <f t="shared" si="1"/>
        <v>-361.59999999999997</v>
      </c>
    </row>
    <row r="40" spans="1:18" x14ac:dyDescent="0.2">
      <c r="A40" s="8" t="s">
        <v>56</v>
      </c>
      <c r="B40" s="7">
        <v>0</v>
      </c>
      <c r="C40" s="7">
        <v>0</v>
      </c>
      <c r="D40" s="7">
        <v>0</v>
      </c>
      <c r="E40" s="7">
        <v>0</v>
      </c>
      <c r="F40" s="7">
        <v>0</v>
      </c>
      <c r="G40" s="7">
        <v>0</v>
      </c>
      <c r="H40" s="7">
        <v>0</v>
      </c>
      <c r="I40" s="7">
        <v>0</v>
      </c>
      <c r="J40" s="7">
        <v>0</v>
      </c>
      <c r="K40" s="7">
        <v>0</v>
      </c>
      <c r="L40" s="7">
        <v>0</v>
      </c>
      <c r="M40" s="7">
        <v>0</v>
      </c>
      <c r="N40" s="7">
        <v>0</v>
      </c>
      <c r="O40" s="7">
        <v>0</v>
      </c>
      <c r="P40" s="7">
        <v>0</v>
      </c>
      <c r="Q40" s="7">
        <v>700</v>
      </c>
      <c r="R40" s="7">
        <f t="shared" si="1"/>
        <v>700</v>
      </c>
    </row>
    <row r="41" spans="1:18" x14ac:dyDescent="0.2">
      <c r="A41" s="8" t="s">
        <v>57</v>
      </c>
      <c r="B41" s="7">
        <v>0</v>
      </c>
      <c r="C41" s="7">
        <v>0</v>
      </c>
      <c r="D41" s="7">
        <v>0</v>
      </c>
      <c r="E41" s="7">
        <v>0</v>
      </c>
      <c r="F41" s="7">
        <v>0</v>
      </c>
      <c r="G41" s="7">
        <v>0</v>
      </c>
      <c r="H41" s="7">
        <v>0</v>
      </c>
      <c r="I41" s="7">
        <v>0</v>
      </c>
      <c r="J41" s="7">
        <v>0</v>
      </c>
      <c r="K41" s="7">
        <v>0</v>
      </c>
      <c r="L41" s="7">
        <v>0</v>
      </c>
      <c r="M41" s="7">
        <v>0</v>
      </c>
      <c r="N41" s="7">
        <v>0</v>
      </c>
      <c r="O41" s="7">
        <v>0</v>
      </c>
      <c r="P41" s="7">
        <v>0</v>
      </c>
      <c r="Q41" s="7">
        <v>4085</v>
      </c>
      <c r="R41" s="7">
        <f t="shared" si="1"/>
        <v>4085</v>
      </c>
    </row>
    <row r="42" spans="1:18" x14ac:dyDescent="0.2">
      <c r="A42" s="6" t="s">
        <v>58</v>
      </c>
      <c r="B42" s="7">
        <v>2291.15</v>
      </c>
      <c r="C42" s="7">
        <v>10654.36</v>
      </c>
      <c r="D42" s="7">
        <v>6969.54</v>
      </c>
      <c r="E42" s="7">
        <v>11142</v>
      </c>
      <c r="F42" s="7">
        <v>51911.72</v>
      </c>
      <c r="G42" s="7">
        <v>4840.3500000000004</v>
      </c>
      <c r="H42" s="7">
        <v>4597.3</v>
      </c>
      <c r="I42" s="7">
        <v>12114.3</v>
      </c>
      <c r="J42" s="7">
        <v>9145.4500000000007</v>
      </c>
      <c r="K42" s="7">
        <v>10927.33</v>
      </c>
      <c r="L42" s="7">
        <v>16976.2</v>
      </c>
      <c r="M42" s="7">
        <v>5697.65</v>
      </c>
      <c r="N42" s="7">
        <v>-970.02</v>
      </c>
      <c r="O42" s="7">
        <v>1893.66</v>
      </c>
      <c r="P42" s="7">
        <v>9578.6</v>
      </c>
      <c r="Q42" s="7">
        <v>3657.67</v>
      </c>
      <c r="R42" s="7">
        <f t="shared" si="1"/>
        <v>161427.26000000004</v>
      </c>
    </row>
    <row r="43" spans="1:18" x14ac:dyDescent="0.2">
      <c r="A43" s="8" t="s">
        <v>59</v>
      </c>
      <c r="B43" s="7">
        <v>0</v>
      </c>
      <c r="C43" s="7">
        <v>0</v>
      </c>
      <c r="D43" s="7">
        <v>0</v>
      </c>
      <c r="E43" s="7">
        <v>0</v>
      </c>
      <c r="F43" s="7">
        <v>0</v>
      </c>
      <c r="G43" s="7">
        <v>0</v>
      </c>
      <c r="H43" s="7">
        <v>28</v>
      </c>
      <c r="I43" s="7">
        <v>483</v>
      </c>
      <c r="J43" s="7">
        <v>403</v>
      </c>
      <c r="K43" s="7">
        <v>938</v>
      </c>
      <c r="L43" s="7">
        <v>3730</v>
      </c>
      <c r="M43" s="7">
        <v>3783</v>
      </c>
      <c r="N43" s="7">
        <v>0</v>
      </c>
      <c r="O43" s="7">
        <v>1705</v>
      </c>
      <c r="P43" s="7">
        <v>2691</v>
      </c>
      <c r="Q43" s="7">
        <v>3021</v>
      </c>
      <c r="R43" s="7">
        <f t="shared" si="1"/>
        <v>16782</v>
      </c>
    </row>
    <row r="44" spans="1:18" x14ac:dyDescent="0.2">
      <c r="A44" s="8" t="s">
        <v>60</v>
      </c>
      <c r="B44" s="7">
        <v>2106</v>
      </c>
      <c r="C44" s="7">
        <v>10361</v>
      </c>
      <c r="D44" s="7">
        <v>6739</v>
      </c>
      <c r="E44" s="7">
        <v>10909</v>
      </c>
      <c r="F44" s="7">
        <v>8729</v>
      </c>
      <c r="G44" s="7">
        <v>4652</v>
      </c>
      <c r="H44" s="7">
        <v>4359</v>
      </c>
      <c r="I44" s="7">
        <v>11231</v>
      </c>
      <c r="J44" s="7">
        <v>8969</v>
      </c>
      <c r="K44" s="7">
        <v>10308</v>
      </c>
      <c r="L44" s="7">
        <v>13050</v>
      </c>
      <c r="M44" s="7">
        <v>1755</v>
      </c>
      <c r="N44" s="7">
        <v>0</v>
      </c>
      <c r="O44" s="7">
        <v>323</v>
      </c>
      <c r="P44" s="7">
        <v>6683</v>
      </c>
      <c r="Q44" s="7">
        <v>576</v>
      </c>
      <c r="R44" s="7">
        <f t="shared" si="1"/>
        <v>100750</v>
      </c>
    </row>
    <row r="45" spans="1:18" x14ac:dyDescent="0.2">
      <c r="A45" s="8" t="s">
        <v>61</v>
      </c>
      <c r="B45" s="7">
        <v>6</v>
      </c>
      <c r="C45" s="7">
        <v>5</v>
      </c>
      <c r="D45" s="7">
        <v>9</v>
      </c>
      <c r="E45" s="7">
        <v>6</v>
      </c>
      <c r="F45" s="7">
        <v>7</v>
      </c>
      <c r="G45" s="7">
        <v>17</v>
      </c>
      <c r="H45" s="7">
        <v>0</v>
      </c>
      <c r="I45" s="7">
        <v>0</v>
      </c>
      <c r="J45" s="7">
        <v>0</v>
      </c>
      <c r="K45" s="7">
        <v>0</v>
      </c>
      <c r="L45" s="7">
        <v>0</v>
      </c>
      <c r="M45" s="7">
        <v>0</v>
      </c>
      <c r="N45" s="7">
        <v>0</v>
      </c>
      <c r="O45" s="7">
        <v>0</v>
      </c>
      <c r="P45" s="7">
        <v>0</v>
      </c>
      <c r="Q45" s="7">
        <v>0</v>
      </c>
      <c r="R45" s="7">
        <f t="shared" si="1"/>
        <v>50</v>
      </c>
    </row>
    <row r="46" spans="1:18" x14ac:dyDescent="0.2">
      <c r="A46" s="8" t="s">
        <v>62</v>
      </c>
      <c r="B46" s="7">
        <v>0</v>
      </c>
      <c r="C46" s="7">
        <v>0</v>
      </c>
      <c r="D46" s="7">
        <v>24.3</v>
      </c>
      <c r="E46" s="7">
        <v>0</v>
      </c>
      <c r="F46" s="7">
        <v>0</v>
      </c>
      <c r="G46" s="7">
        <v>0</v>
      </c>
      <c r="H46" s="7">
        <v>0</v>
      </c>
      <c r="I46" s="7">
        <v>201.1</v>
      </c>
      <c r="J46" s="7">
        <v>110.3</v>
      </c>
      <c r="K46" s="7">
        <v>0</v>
      </c>
      <c r="L46" s="7">
        <v>0</v>
      </c>
      <c r="M46" s="7">
        <v>208.3</v>
      </c>
      <c r="N46" s="7">
        <v>0</v>
      </c>
      <c r="O46" s="7">
        <v>0</v>
      </c>
      <c r="P46" s="7">
        <v>0</v>
      </c>
      <c r="Q46" s="7">
        <v>0</v>
      </c>
      <c r="R46" s="7">
        <f t="shared" si="1"/>
        <v>544</v>
      </c>
    </row>
    <row r="47" spans="1:18" x14ac:dyDescent="0.2">
      <c r="A47" s="8" t="s">
        <v>63</v>
      </c>
      <c r="B47" s="7">
        <v>0</v>
      </c>
      <c r="C47" s="7">
        <v>0</v>
      </c>
      <c r="D47" s="7">
        <v>0</v>
      </c>
      <c r="E47" s="7">
        <v>0</v>
      </c>
      <c r="F47" s="7">
        <v>0</v>
      </c>
      <c r="G47" s="7">
        <v>0</v>
      </c>
      <c r="H47" s="7">
        <v>0</v>
      </c>
      <c r="I47" s="7">
        <v>0</v>
      </c>
      <c r="J47" s="7">
        <v>0</v>
      </c>
      <c r="K47" s="7">
        <v>0</v>
      </c>
      <c r="L47" s="7">
        <v>0</v>
      </c>
      <c r="M47" s="7">
        <v>0</v>
      </c>
      <c r="N47" s="7">
        <v>1636</v>
      </c>
      <c r="O47" s="7">
        <v>0</v>
      </c>
      <c r="P47" s="7">
        <v>0</v>
      </c>
      <c r="Q47" s="7">
        <v>0</v>
      </c>
      <c r="R47" s="7">
        <f t="shared" si="1"/>
        <v>1636</v>
      </c>
    </row>
    <row r="48" spans="1:18" x14ac:dyDescent="0.2">
      <c r="A48" s="8" t="s">
        <v>64</v>
      </c>
      <c r="B48" s="7">
        <v>0</v>
      </c>
      <c r="C48" s="7">
        <v>0</v>
      </c>
      <c r="D48" s="7">
        <v>0</v>
      </c>
      <c r="E48" s="7">
        <v>0</v>
      </c>
      <c r="F48" s="7">
        <v>43000</v>
      </c>
      <c r="G48" s="7">
        <v>0</v>
      </c>
      <c r="H48" s="7">
        <v>0</v>
      </c>
      <c r="I48" s="7">
        <v>0</v>
      </c>
      <c r="J48" s="7">
        <v>0</v>
      </c>
      <c r="K48" s="7">
        <v>0</v>
      </c>
      <c r="L48" s="7">
        <v>0</v>
      </c>
      <c r="M48" s="7">
        <v>0</v>
      </c>
      <c r="N48" s="7">
        <v>0</v>
      </c>
      <c r="O48" s="7">
        <v>0</v>
      </c>
      <c r="P48" s="7">
        <v>0</v>
      </c>
      <c r="Q48" s="7">
        <v>0</v>
      </c>
      <c r="R48" s="7">
        <f t="shared" si="1"/>
        <v>43000</v>
      </c>
    </row>
    <row r="49" spans="1:18" x14ac:dyDescent="0.2">
      <c r="A49" s="8" t="s">
        <v>65</v>
      </c>
      <c r="B49" s="7">
        <v>0</v>
      </c>
      <c r="C49" s="7">
        <v>20</v>
      </c>
      <c r="D49" s="7">
        <v>20</v>
      </c>
      <c r="E49" s="7">
        <v>50</v>
      </c>
      <c r="F49" s="7">
        <v>30</v>
      </c>
      <c r="G49" s="7">
        <v>20</v>
      </c>
      <c r="H49" s="7">
        <v>0</v>
      </c>
      <c r="I49" s="7">
        <v>0</v>
      </c>
      <c r="J49" s="7">
        <v>0</v>
      </c>
      <c r="K49" s="7">
        <v>60</v>
      </c>
      <c r="L49" s="7">
        <v>0</v>
      </c>
      <c r="M49" s="7">
        <v>0</v>
      </c>
      <c r="N49" s="7">
        <v>0</v>
      </c>
      <c r="O49" s="7">
        <v>0</v>
      </c>
      <c r="P49" s="7">
        <v>0</v>
      </c>
      <c r="Q49" s="7">
        <v>0</v>
      </c>
      <c r="R49" s="7">
        <f t="shared" si="1"/>
        <v>200</v>
      </c>
    </row>
    <row r="50" spans="1:18" x14ac:dyDescent="0.2">
      <c r="A50" s="8" t="s">
        <v>66</v>
      </c>
      <c r="B50" s="7">
        <v>-2.65</v>
      </c>
      <c r="C50" s="7">
        <v>-28.54</v>
      </c>
      <c r="D50" s="7">
        <v>-25.56</v>
      </c>
      <c r="E50" s="7">
        <v>0</v>
      </c>
      <c r="F50" s="7">
        <v>-32.18</v>
      </c>
      <c r="G50" s="7">
        <v>-17.850000000000001</v>
      </c>
      <c r="H50" s="7">
        <v>0</v>
      </c>
      <c r="I50" s="7">
        <v>0</v>
      </c>
      <c r="J50" s="7">
        <v>-517.75</v>
      </c>
      <c r="K50" s="7">
        <v>-547.27</v>
      </c>
      <c r="L50" s="7">
        <v>0</v>
      </c>
      <c r="M50" s="7">
        <v>-225.05</v>
      </c>
      <c r="N50" s="7">
        <v>-2811.22</v>
      </c>
      <c r="O50" s="7">
        <v>-321.83999999999997</v>
      </c>
      <c r="P50" s="7">
        <v>0</v>
      </c>
      <c r="Q50" s="7">
        <v>-117.83</v>
      </c>
      <c r="R50" s="7">
        <f t="shared" si="1"/>
        <v>-4647.74</v>
      </c>
    </row>
    <row r="51" spans="1:18" x14ac:dyDescent="0.2">
      <c r="A51" s="8" t="s">
        <v>67</v>
      </c>
      <c r="B51" s="7">
        <v>181.8</v>
      </c>
      <c r="C51" s="7">
        <v>183.9</v>
      </c>
      <c r="D51" s="7">
        <v>202.8</v>
      </c>
      <c r="E51" s="7">
        <v>177</v>
      </c>
      <c r="F51" s="7">
        <v>177.9</v>
      </c>
      <c r="G51" s="7">
        <v>169.2</v>
      </c>
      <c r="H51" s="7">
        <v>210.3</v>
      </c>
      <c r="I51" s="7">
        <v>199.2</v>
      </c>
      <c r="J51" s="7">
        <v>180.9</v>
      </c>
      <c r="K51" s="7">
        <v>168.6</v>
      </c>
      <c r="L51" s="7">
        <v>196.2</v>
      </c>
      <c r="M51" s="7">
        <v>176.4</v>
      </c>
      <c r="N51" s="7">
        <v>205.2</v>
      </c>
      <c r="O51" s="7">
        <v>187.5</v>
      </c>
      <c r="P51" s="7">
        <v>204.6</v>
      </c>
      <c r="Q51" s="7">
        <v>178.5</v>
      </c>
      <c r="R51" s="7">
        <f t="shared" si="1"/>
        <v>2999.9999999999995</v>
      </c>
    </row>
    <row r="52" spans="1:18" x14ac:dyDescent="0.2">
      <c r="A52" s="8" t="s">
        <v>68</v>
      </c>
      <c r="B52" s="7">
        <v>0</v>
      </c>
      <c r="C52" s="7">
        <v>113</v>
      </c>
      <c r="D52" s="7">
        <v>0</v>
      </c>
      <c r="E52" s="7">
        <v>0</v>
      </c>
      <c r="F52" s="7">
        <v>0</v>
      </c>
      <c r="G52" s="7">
        <v>0</v>
      </c>
      <c r="H52" s="7">
        <v>0</v>
      </c>
      <c r="I52" s="7">
        <v>0</v>
      </c>
      <c r="J52" s="7">
        <v>0</v>
      </c>
      <c r="K52" s="7">
        <v>0</v>
      </c>
      <c r="L52" s="7">
        <v>0</v>
      </c>
      <c r="M52" s="7">
        <v>0</v>
      </c>
      <c r="N52" s="7">
        <v>0</v>
      </c>
      <c r="O52" s="7">
        <v>0</v>
      </c>
      <c r="P52" s="7">
        <v>0</v>
      </c>
      <c r="Q52" s="7">
        <v>0</v>
      </c>
      <c r="R52" s="7">
        <f t="shared" si="1"/>
        <v>113</v>
      </c>
    </row>
    <row r="53" spans="1:18" x14ac:dyDescent="0.2">
      <c r="A53" s="6" t="s">
        <v>69</v>
      </c>
      <c r="B53" s="7">
        <v>-2664</v>
      </c>
      <c r="C53" s="7">
        <v>-3526</v>
      </c>
      <c r="D53" s="7">
        <v>-3561</v>
      </c>
      <c r="E53" s="7">
        <v>-4431</v>
      </c>
      <c r="F53" s="7">
        <v>-3091</v>
      </c>
      <c r="G53" s="7">
        <v>-2357</v>
      </c>
      <c r="H53" s="7">
        <v>-4380</v>
      </c>
      <c r="I53" s="7">
        <v>-5381</v>
      </c>
      <c r="J53" s="7">
        <v>-4297</v>
      </c>
      <c r="K53" s="7">
        <v>-4447</v>
      </c>
      <c r="L53" s="7">
        <v>5137.07</v>
      </c>
      <c r="M53" s="7">
        <v>-751.6</v>
      </c>
      <c r="N53" s="7">
        <v>-25728</v>
      </c>
      <c r="O53" s="7">
        <v>-482.49</v>
      </c>
      <c r="P53" s="7">
        <v>-103.41</v>
      </c>
      <c r="Q53" s="7">
        <v>374.91</v>
      </c>
      <c r="R53" s="7">
        <f t="shared" si="1"/>
        <v>-59688.52</v>
      </c>
    </row>
    <row r="54" spans="1:18" x14ac:dyDescent="0.2">
      <c r="A54" s="8" t="s">
        <v>70</v>
      </c>
      <c r="B54" s="7">
        <v>-2664</v>
      </c>
      <c r="C54" s="7">
        <v>-3526</v>
      </c>
      <c r="D54" s="7">
        <v>-3561</v>
      </c>
      <c r="E54" s="7">
        <v>-4431</v>
      </c>
      <c r="F54" s="7">
        <v>-3091</v>
      </c>
      <c r="G54" s="7">
        <v>-2357</v>
      </c>
      <c r="H54" s="7">
        <v>-4380</v>
      </c>
      <c r="I54" s="7">
        <v>-5456</v>
      </c>
      <c r="J54" s="7">
        <v>-4551</v>
      </c>
      <c r="K54" s="7">
        <v>-4474</v>
      </c>
      <c r="L54" s="7">
        <v>-6421</v>
      </c>
      <c r="M54" s="7">
        <v>-3543</v>
      </c>
      <c r="N54" s="7">
        <v>-28608</v>
      </c>
      <c r="O54" s="7">
        <v>-2784</v>
      </c>
      <c r="P54" s="7">
        <v>-3817</v>
      </c>
      <c r="Q54" s="7">
        <v>-2015</v>
      </c>
      <c r="R54" s="7">
        <f t="shared" si="1"/>
        <v>-85679</v>
      </c>
    </row>
    <row r="55" spans="1:18" x14ac:dyDescent="0.2">
      <c r="A55" s="8" t="s">
        <v>71</v>
      </c>
      <c r="B55" s="7">
        <v>0</v>
      </c>
      <c r="C55" s="7">
        <v>0</v>
      </c>
      <c r="D55" s="7">
        <v>0</v>
      </c>
      <c r="E55" s="7">
        <v>0</v>
      </c>
      <c r="F55" s="7">
        <v>0</v>
      </c>
      <c r="G55" s="7">
        <v>0</v>
      </c>
      <c r="H55" s="7">
        <v>0</v>
      </c>
      <c r="I55" s="7">
        <v>0</v>
      </c>
      <c r="J55" s="7">
        <v>200</v>
      </c>
      <c r="K55" s="7">
        <v>0</v>
      </c>
      <c r="L55" s="7">
        <v>0</v>
      </c>
      <c r="M55" s="7">
        <v>0</v>
      </c>
      <c r="N55" s="7">
        <v>2800</v>
      </c>
      <c r="O55" s="7">
        <v>0</v>
      </c>
      <c r="P55" s="7">
        <v>0</v>
      </c>
      <c r="Q55" s="7">
        <v>0</v>
      </c>
      <c r="R55" s="7">
        <f t="shared" si="1"/>
        <v>3000</v>
      </c>
    </row>
    <row r="56" spans="1:18" x14ac:dyDescent="0.2">
      <c r="A56" s="8" t="s">
        <v>72</v>
      </c>
      <c r="B56" s="7">
        <v>0</v>
      </c>
      <c r="C56" s="7">
        <v>0</v>
      </c>
      <c r="D56" s="7">
        <v>0</v>
      </c>
      <c r="E56" s="7">
        <v>0</v>
      </c>
      <c r="F56" s="7">
        <v>0</v>
      </c>
      <c r="G56" s="7">
        <v>0</v>
      </c>
      <c r="H56" s="7">
        <v>0</v>
      </c>
      <c r="I56" s="7">
        <v>0</v>
      </c>
      <c r="J56" s="7">
        <v>0</v>
      </c>
      <c r="K56" s="7">
        <v>0</v>
      </c>
      <c r="L56" s="7">
        <v>0</v>
      </c>
      <c r="M56" s="7">
        <v>0</v>
      </c>
      <c r="N56" s="7">
        <v>0</v>
      </c>
      <c r="O56" s="7">
        <v>1080</v>
      </c>
      <c r="P56" s="7">
        <v>1350</v>
      </c>
      <c r="Q56" s="7">
        <v>0</v>
      </c>
      <c r="R56" s="7">
        <f t="shared" si="1"/>
        <v>2430</v>
      </c>
    </row>
    <row r="57" spans="1:18" x14ac:dyDescent="0.2">
      <c r="A57" s="8" t="s">
        <v>73</v>
      </c>
      <c r="B57" s="7">
        <v>0</v>
      </c>
      <c r="C57" s="7">
        <v>0</v>
      </c>
      <c r="D57" s="7">
        <v>0</v>
      </c>
      <c r="E57" s="7">
        <v>0</v>
      </c>
      <c r="F57" s="7">
        <v>0</v>
      </c>
      <c r="G57" s="7">
        <v>0</v>
      </c>
      <c r="H57" s="7">
        <v>0</v>
      </c>
      <c r="I57" s="7">
        <v>0</v>
      </c>
      <c r="J57" s="7">
        <v>0</v>
      </c>
      <c r="K57" s="7">
        <v>0</v>
      </c>
      <c r="L57" s="7">
        <v>0</v>
      </c>
      <c r="M57" s="7">
        <v>650</v>
      </c>
      <c r="N57" s="7">
        <v>0</v>
      </c>
      <c r="O57" s="7">
        <v>0</v>
      </c>
      <c r="P57" s="7">
        <v>0</v>
      </c>
      <c r="Q57" s="7">
        <v>0</v>
      </c>
      <c r="R57" s="7">
        <f t="shared" si="1"/>
        <v>650</v>
      </c>
    </row>
    <row r="58" spans="1:18" x14ac:dyDescent="0.2">
      <c r="A58" s="8" t="s">
        <v>74</v>
      </c>
      <c r="B58" s="7">
        <v>0</v>
      </c>
      <c r="C58" s="7">
        <v>0</v>
      </c>
      <c r="D58" s="7">
        <v>0</v>
      </c>
      <c r="E58" s="7">
        <v>0</v>
      </c>
      <c r="F58" s="7">
        <v>0</v>
      </c>
      <c r="G58" s="7">
        <v>0</v>
      </c>
      <c r="H58" s="7">
        <v>0</v>
      </c>
      <c r="I58" s="7">
        <v>0</v>
      </c>
      <c r="J58" s="7">
        <v>24</v>
      </c>
      <c r="K58" s="7">
        <v>12</v>
      </c>
      <c r="L58" s="7">
        <v>328</v>
      </c>
      <c r="M58" s="7">
        <v>102</v>
      </c>
      <c r="N58" s="7">
        <v>0</v>
      </c>
      <c r="O58" s="7">
        <v>156</v>
      </c>
      <c r="P58" s="7">
        <v>150</v>
      </c>
      <c r="Q58" s="7">
        <v>168</v>
      </c>
      <c r="R58" s="7">
        <f t="shared" si="1"/>
        <v>940</v>
      </c>
    </row>
    <row r="59" spans="1:18" x14ac:dyDescent="0.2">
      <c r="A59" s="8" t="s">
        <v>75</v>
      </c>
      <c r="B59" s="7">
        <v>0</v>
      </c>
      <c r="C59" s="7">
        <v>0</v>
      </c>
      <c r="D59" s="7">
        <v>0</v>
      </c>
      <c r="E59" s="7">
        <v>0</v>
      </c>
      <c r="F59" s="7">
        <v>0</v>
      </c>
      <c r="G59" s="7">
        <v>0</v>
      </c>
      <c r="H59" s="7">
        <v>0</v>
      </c>
      <c r="I59" s="7">
        <v>0</v>
      </c>
      <c r="J59" s="7">
        <v>0</v>
      </c>
      <c r="K59" s="7">
        <v>0</v>
      </c>
      <c r="L59" s="7">
        <v>212</v>
      </c>
      <c r="M59" s="7">
        <v>316</v>
      </c>
      <c r="N59" s="7">
        <v>0</v>
      </c>
      <c r="O59" s="7">
        <v>0</v>
      </c>
      <c r="P59" s="7">
        <v>294</v>
      </c>
      <c r="Q59" s="7">
        <v>373</v>
      </c>
      <c r="R59" s="7">
        <f t="shared" si="1"/>
        <v>1195</v>
      </c>
    </row>
    <row r="60" spans="1:18" x14ac:dyDescent="0.2">
      <c r="A60" s="8" t="s">
        <v>76</v>
      </c>
      <c r="B60" s="7">
        <v>0</v>
      </c>
      <c r="C60" s="7">
        <v>0</v>
      </c>
      <c r="D60" s="7">
        <v>0</v>
      </c>
      <c r="E60" s="7">
        <v>0</v>
      </c>
      <c r="F60" s="7">
        <v>0</v>
      </c>
      <c r="G60" s="7">
        <v>0</v>
      </c>
      <c r="H60" s="7">
        <v>0</v>
      </c>
      <c r="I60" s="7">
        <v>75</v>
      </c>
      <c r="J60" s="7">
        <v>30</v>
      </c>
      <c r="K60" s="7">
        <v>15</v>
      </c>
      <c r="L60" s="7">
        <v>350</v>
      </c>
      <c r="M60" s="7">
        <v>800</v>
      </c>
      <c r="N60" s="7">
        <v>80</v>
      </c>
      <c r="O60" s="7">
        <v>150</v>
      </c>
      <c r="P60" s="7">
        <v>272</v>
      </c>
      <c r="Q60" s="7">
        <v>700</v>
      </c>
      <c r="R60" s="7">
        <f t="shared" si="1"/>
        <v>2472</v>
      </c>
    </row>
    <row r="61" spans="1:18" x14ac:dyDescent="0.2">
      <c r="A61" s="8" t="s">
        <v>77</v>
      </c>
      <c r="B61" s="7">
        <v>0</v>
      </c>
      <c r="C61" s="7">
        <v>0</v>
      </c>
      <c r="D61" s="7">
        <v>0</v>
      </c>
      <c r="E61" s="7">
        <v>0</v>
      </c>
      <c r="F61" s="7">
        <v>0</v>
      </c>
      <c r="G61" s="7">
        <v>0</v>
      </c>
      <c r="H61" s="7">
        <v>0</v>
      </c>
      <c r="I61" s="7">
        <v>0</v>
      </c>
      <c r="J61" s="7">
        <v>0</v>
      </c>
      <c r="K61" s="7">
        <v>0</v>
      </c>
      <c r="L61" s="7">
        <v>0</v>
      </c>
      <c r="M61" s="7">
        <v>0</v>
      </c>
      <c r="N61" s="7">
        <v>0</v>
      </c>
      <c r="O61" s="7">
        <v>0</v>
      </c>
      <c r="P61" s="7">
        <v>300</v>
      </c>
      <c r="Q61" s="7">
        <v>0</v>
      </c>
      <c r="R61" s="7">
        <f t="shared" si="1"/>
        <v>300</v>
      </c>
    </row>
    <row r="62" spans="1:18" x14ac:dyDescent="0.2">
      <c r="A62" s="8" t="s">
        <v>78</v>
      </c>
      <c r="B62" s="7">
        <v>0</v>
      </c>
      <c r="C62" s="7">
        <v>0</v>
      </c>
      <c r="D62" s="7">
        <v>0</v>
      </c>
      <c r="E62" s="7">
        <v>0</v>
      </c>
      <c r="F62" s="7">
        <v>0</v>
      </c>
      <c r="G62" s="7">
        <v>0</v>
      </c>
      <c r="H62" s="7">
        <v>0</v>
      </c>
      <c r="I62" s="7">
        <v>0</v>
      </c>
      <c r="J62" s="7">
        <v>0</v>
      </c>
      <c r="K62" s="7">
        <v>0</v>
      </c>
      <c r="L62" s="7">
        <v>0</v>
      </c>
      <c r="M62" s="7">
        <v>0</v>
      </c>
      <c r="N62" s="7">
        <v>0</v>
      </c>
      <c r="O62" s="7">
        <v>233</v>
      </c>
      <c r="P62" s="7">
        <v>0</v>
      </c>
      <c r="Q62" s="7">
        <v>900</v>
      </c>
      <c r="R62" s="7">
        <f t="shared" si="1"/>
        <v>1133</v>
      </c>
    </row>
    <row r="63" spans="1:18" x14ac:dyDescent="0.2">
      <c r="A63" s="8" t="s">
        <v>79</v>
      </c>
      <c r="B63" s="7">
        <v>0</v>
      </c>
      <c r="C63" s="7">
        <v>0</v>
      </c>
      <c r="D63" s="7">
        <v>0</v>
      </c>
      <c r="E63" s="7">
        <v>0</v>
      </c>
      <c r="F63" s="7">
        <v>0</v>
      </c>
      <c r="G63" s="7">
        <v>0</v>
      </c>
      <c r="H63" s="7">
        <v>0</v>
      </c>
      <c r="I63" s="7">
        <v>0</v>
      </c>
      <c r="J63" s="7">
        <v>0</v>
      </c>
      <c r="K63" s="7">
        <v>0</v>
      </c>
      <c r="L63" s="7">
        <v>10000</v>
      </c>
      <c r="M63" s="7">
        <v>0</v>
      </c>
      <c r="N63" s="7">
        <v>0</v>
      </c>
      <c r="O63" s="7">
        <v>0</v>
      </c>
      <c r="P63" s="7">
        <v>0</v>
      </c>
      <c r="Q63" s="7">
        <v>0</v>
      </c>
      <c r="R63" s="7">
        <f t="shared" si="1"/>
        <v>10000</v>
      </c>
    </row>
    <row r="64" spans="1:18" x14ac:dyDescent="0.2">
      <c r="A64" s="8" t="s">
        <v>80</v>
      </c>
      <c r="B64" s="7">
        <v>0</v>
      </c>
      <c r="C64" s="7">
        <v>0</v>
      </c>
      <c r="D64" s="7">
        <v>0</v>
      </c>
      <c r="E64" s="7">
        <v>0</v>
      </c>
      <c r="F64" s="7">
        <v>0</v>
      </c>
      <c r="G64" s="7">
        <v>0</v>
      </c>
      <c r="H64" s="7">
        <v>0</v>
      </c>
      <c r="I64" s="7">
        <v>0</v>
      </c>
      <c r="J64" s="7">
        <v>0</v>
      </c>
      <c r="K64" s="7">
        <v>0</v>
      </c>
      <c r="L64" s="7">
        <v>432.5</v>
      </c>
      <c r="M64" s="7">
        <v>432.5</v>
      </c>
      <c r="N64" s="7">
        <v>0</v>
      </c>
      <c r="O64" s="7">
        <v>0</v>
      </c>
      <c r="P64" s="7">
        <v>0</v>
      </c>
      <c r="Q64" s="7">
        <v>0</v>
      </c>
      <c r="R64" s="7">
        <f t="shared" si="1"/>
        <v>865</v>
      </c>
    </row>
    <row r="65" spans="1:18" x14ac:dyDescent="0.2">
      <c r="A65" s="8" t="s">
        <v>81</v>
      </c>
      <c r="B65" s="7">
        <v>0</v>
      </c>
      <c r="C65" s="7">
        <v>0</v>
      </c>
      <c r="D65" s="7">
        <v>0</v>
      </c>
      <c r="E65" s="7">
        <v>0</v>
      </c>
      <c r="F65" s="7">
        <v>0</v>
      </c>
      <c r="G65" s="7">
        <v>0</v>
      </c>
      <c r="H65" s="7">
        <v>0</v>
      </c>
      <c r="I65" s="7">
        <v>0</v>
      </c>
      <c r="J65" s="7">
        <v>0</v>
      </c>
      <c r="K65" s="7">
        <v>0</v>
      </c>
      <c r="L65" s="7">
        <v>0</v>
      </c>
      <c r="M65" s="7">
        <v>0</v>
      </c>
      <c r="N65" s="7">
        <v>0</v>
      </c>
      <c r="O65" s="7">
        <v>-170.32</v>
      </c>
      <c r="P65" s="7">
        <v>-57.01</v>
      </c>
      <c r="Q65" s="7">
        <v>-164.19</v>
      </c>
      <c r="R65" s="7">
        <f t="shared" si="1"/>
        <v>-391.52</v>
      </c>
    </row>
    <row r="66" spans="1:18" x14ac:dyDescent="0.2">
      <c r="A66" s="8" t="s">
        <v>82</v>
      </c>
      <c r="B66" s="7">
        <v>0</v>
      </c>
      <c r="C66" s="7">
        <v>0</v>
      </c>
      <c r="D66" s="7">
        <v>0</v>
      </c>
      <c r="E66" s="7">
        <v>0</v>
      </c>
      <c r="F66" s="7">
        <v>0</v>
      </c>
      <c r="G66" s="7">
        <v>0</v>
      </c>
      <c r="H66" s="7">
        <v>0</v>
      </c>
      <c r="I66" s="7">
        <v>0</v>
      </c>
      <c r="J66" s="7">
        <v>0</v>
      </c>
      <c r="K66" s="7">
        <v>0</v>
      </c>
      <c r="L66" s="7">
        <v>0</v>
      </c>
      <c r="M66" s="7">
        <v>0</v>
      </c>
      <c r="N66" s="7">
        <v>-280</v>
      </c>
      <c r="O66" s="7">
        <v>0</v>
      </c>
      <c r="P66" s="7">
        <v>0</v>
      </c>
      <c r="Q66" s="7">
        <v>0</v>
      </c>
      <c r="R66" s="7">
        <f t="shared" si="1"/>
        <v>-280</v>
      </c>
    </row>
    <row r="67" spans="1:18" x14ac:dyDescent="0.2">
      <c r="A67" s="8" t="s">
        <v>83</v>
      </c>
      <c r="B67" s="7">
        <v>0</v>
      </c>
      <c r="C67" s="7">
        <v>0</v>
      </c>
      <c r="D67" s="7">
        <v>0</v>
      </c>
      <c r="E67" s="7">
        <v>0</v>
      </c>
      <c r="F67" s="7">
        <v>0</v>
      </c>
      <c r="G67" s="7">
        <v>0</v>
      </c>
      <c r="H67" s="7">
        <v>0</v>
      </c>
      <c r="I67" s="7">
        <v>0</v>
      </c>
      <c r="J67" s="7">
        <v>0</v>
      </c>
      <c r="K67" s="7">
        <v>0</v>
      </c>
      <c r="L67" s="7">
        <v>235.57</v>
      </c>
      <c r="M67" s="7">
        <v>490.9</v>
      </c>
      <c r="N67" s="7">
        <v>0</v>
      </c>
      <c r="O67" s="7">
        <v>852.83</v>
      </c>
      <c r="P67" s="7">
        <v>1404.6</v>
      </c>
      <c r="Q67" s="7">
        <v>413.1</v>
      </c>
      <c r="R67" s="7">
        <f t="shared" si="1"/>
        <v>3397</v>
      </c>
    </row>
    <row r="68" spans="1:18" x14ac:dyDescent="0.2">
      <c r="A68" s="8" t="s">
        <v>84</v>
      </c>
      <c r="B68" s="7">
        <v>0</v>
      </c>
      <c r="C68" s="7">
        <v>0</v>
      </c>
      <c r="D68" s="7">
        <v>0</v>
      </c>
      <c r="E68" s="7">
        <v>0</v>
      </c>
      <c r="F68" s="7">
        <v>0</v>
      </c>
      <c r="G68" s="7">
        <v>0</v>
      </c>
      <c r="H68" s="7">
        <v>0</v>
      </c>
      <c r="I68" s="7">
        <v>0</v>
      </c>
      <c r="J68" s="7">
        <v>0</v>
      </c>
      <c r="K68" s="7">
        <v>0</v>
      </c>
      <c r="L68" s="7">
        <v>0</v>
      </c>
      <c r="M68" s="7">
        <v>0</v>
      </c>
      <c r="N68" s="7">
        <v>280</v>
      </c>
      <c r="O68" s="7">
        <v>0</v>
      </c>
      <c r="P68" s="7">
        <v>0</v>
      </c>
      <c r="Q68" s="7">
        <v>0</v>
      </c>
      <c r="R68" s="7">
        <f t="shared" si="1"/>
        <v>280</v>
      </c>
    </row>
    <row r="69" spans="1:18" x14ac:dyDescent="0.2">
      <c r="A69" s="6" t="s">
        <v>85</v>
      </c>
      <c r="B69" s="7">
        <v>0</v>
      </c>
      <c r="C69" s="7">
        <v>0</v>
      </c>
      <c r="D69" s="7">
        <v>0</v>
      </c>
      <c r="E69" s="7">
        <v>0</v>
      </c>
      <c r="F69" s="7">
        <v>0</v>
      </c>
      <c r="G69" s="7">
        <v>0</v>
      </c>
      <c r="H69" s="7">
        <v>0</v>
      </c>
      <c r="I69" s="7">
        <v>40.4</v>
      </c>
      <c r="J69" s="7">
        <v>0</v>
      </c>
      <c r="K69" s="7">
        <v>0</v>
      </c>
      <c r="L69" s="7">
        <v>1073.8232</v>
      </c>
      <c r="M69" s="7">
        <v>1137.8021000000001</v>
      </c>
      <c r="N69" s="7">
        <v>980.53440000000001</v>
      </c>
      <c r="O69" s="7">
        <v>643.48099999999999</v>
      </c>
      <c r="P69" s="7">
        <v>651.00959999999998</v>
      </c>
      <c r="Q69" s="7">
        <v>1094.9675</v>
      </c>
      <c r="R69" s="7">
        <f t="shared" ref="R69:R100" si="2">SUM(B69:Q69)</f>
        <v>5622.0178000000005</v>
      </c>
    </row>
    <row r="70" spans="1:18" x14ac:dyDescent="0.2">
      <c r="A70" s="8" t="s">
        <v>86</v>
      </c>
      <c r="B70" s="7">
        <v>0</v>
      </c>
      <c r="C70" s="7">
        <v>0</v>
      </c>
      <c r="D70" s="7">
        <v>0</v>
      </c>
      <c r="E70" s="7">
        <v>0</v>
      </c>
      <c r="F70" s="7">
        <v>0</v>
      </c>
      <c r="G70" s="7">
        <v>0</v>
      </c>
      <c r="H70" s="7">
        <v>0</v>
      </c>
      <c r="I70" s="7">
        <v>0</v>
      </c>
      <c r="J70" s="7">
        <v>0</v>
      </c>
      <c r="K70" s="7">
        <v>0</v>
      </c>
      <c r="L70" s="7">
        <v>0</v>
      </c>
      <c r="M70" s="7">
        <v>0</v>
      </c>
      <c r="N70" s="7">
        <v>40.14</v>
      </c>
      <c r="O70" s="7">
        <v>0</v>
      </c>
      <c r="P70" s="7">
        <v>0</v>
      </c>
      <c r="Q70" s="7">
        <v>0</v>
      </c>
      <c r="R70" s="7">
        <f t="shared" si="2"/>
        <v>40.14</v>
      </c>
    </row>
    <row r="71" spans="1:18" x14ac:dyDescent="0.2">
      <c r="A71" s="8" t="s">
        <v>87</v>
      </c>
      <c r="B71" s="7">
        <v>0</v>
      </c>
      <c r="C71" s="7">
        <v>0</v>
      </c>
      <c r="D71" s="7">
        <v>0</v>
      </c>
      <c r="E71" s="7">
        <v>0</v>
      </c>
      <c r="F71" s="7">
        <v>0</v>
      </c>
      <c r="G71" s="7">
        <v>0</v>
      </c>
      <c r="H71" s="7">
        <v>0</v>
      </c>
      <c r="I71" s="7">
        <v>0</v>
      </c>
      <c r="J71" s="7">
        <v>0</v>
      </c>
      <c r="K71" s="7">
        <v>0</v>
      </c>
      <c r="L71" s="7">
        <v>0</v>
      </c>
      <c r="M71" s="7">
        <v>0</v>
      </c>
      <c r="N71" s="7">
        <v>40.020000000000003</v>
      </c>
      <c r="O71" s="7">
        <v>0</v>
      </c>
      <c r="P71" s="7">
        <v>0</v>
      </c>
      <c r="Q71" s="7">
        <v>0</v>
      </c>
      <c r="R71" s="7">
        <f t="shared" si="2"/>
        <v>40.020000000000003</v>
      </c>
    </row>
    <row r="72" spans="1:18" x14ac:dyDescent="0.2">
      <c r="A72" s="8" t="s">
        <v>88</v>
      </c>
      <c r="B72" s="7">
        <v>0</v>
      </c>
      <c r="C72" s="7">
        <v>0</v>
      </c>
      <c r="D72" s="7">
        <v>0</v>
      </c>
      <c r="E72" s="7">
        <v>0</v>
      </c>
      <c r="F72" s="7">
        <v>0</v>
      </c>
      <c r="G72" s="7">
        <v>0</v>
      </c>
      <c r="H72" s="7">
        <v>0</v>
      </c>
      <c r="I72" s="7">
        <v>40.4</v>
      </c>
      <c r="J72" s="7">
        <v>0</v>
      </c>
      <c r="K72" s="7">
        <v>0</v>
      </c>
      <c r="L72" s="7">
        <v>332.4</v>
      </c>
      <c r="M72" s="7">
        <v>338.3</v>
      </c>
      <c r="N72" s="7">
        <v>69.8</v>
      </c>
      <c r="O72" s="7">
        <v>0</v>
      </c>
      <c r="P72" s="7">
        <v>0</v>
      </c>
      <c r="Q72" s="7">
        <v>353.1</v>
      </c>
      <c r="R72" s="7">
        <f t="shared" si="2"/>
        <v>1134</v>
      </c>
    </row>
    <row r="73" spans="1:18" x14ac:dyDescent="0.2">
      <c r="A73" s="8" t="s">
        <v>89</v>
      </c>
      <c r="B73" s="7">
        <v>0</v>
      </c>
      <c r="C73" s="7">
        <v>0</v>
      </c>
      <c r="D73" s="7">
        <v>0</v>
      </c>
      <c r="E73" s="7">
        <v>0</v>
      </c>
      <c r="F73" s="7">
        <v>0</v>
      </c>
      <c r="G73" s="7">
        <v>0</v>
      </c>
      <c r="H73" s="7">
        <v>0</v>
      </c>
      <c r="I73" s="7">
        <v>0</v>
      </c>
      <c r="J73" s="7">
        <v>0</v>
      </c>
      <c r="K73" s="7">
        <v>0</v>
      </c>
      <c r="L73" s="7">
        <v>382.8098</v>
      </c>
      <c r="M73" s="7">
        <v>387.98590000000002</v>
      </c>
      <c r="N73" s="7">
        <v>398.12220000000002</v>
      </c>
      <c r="O73" s="7">
        <v>316.38420000000002</v>
      </c>
      <c r="P73" s="7">
        <v>298.6995</v>
      </c>
      <c r="Q73" s="7">
        <v>372.67349999999999</v>
      </c>
      <c r="R73" s="7">
        <f t="shared" si="2"/>
        <v>2156.6750999999999</v>
      </c>
    </row>
    <row r="74" spans="1:18" x14ac:dyDescent="0.2">
      <c r="A74" s="8" t="s">
        <v>90</v>
      </c>
      <c r="B74" s="7">
        <v>0</v>
      </c>
      <c r="C74" s="7">
        <v>0</v>
      </c>
      <c r="D74" s="7">
        <v>0</v>
      </c>
      <c r="E74" s="7">
        <v>0</v>
      </c>
      <c r="F74" s="7">
        <v>0</v>
      </c>
      <c r="G74" s="7">
        <v>0</v>
      </c>
      <c r="H74" s="7">
        <v>0</v>
      </c>
      <c r="I74" s="7">
        <v>0</v>
      </c>
      <c r="J74" s="7">
        <v>0</v>
      </c>
      <c r="K74" s="7">
        <v>0</v>
      </c>
      <c r="L74" s="7">
        <v>358.61340000000001</v>
      </c>
      <c r="M74" s="7">
        <v>411.51620000000003</v>
      </c>
      <c r="N74" s="7">
        <v>432.4522</v>
      </c>
      <c r="O74" s="7">
        <v>327.09679999999997</v>
      </c>
      <c r="P74" s="7">
        <v>352.31009999999998</v>
      </c>
      <c r="Q74" s="7">
        <v>369.19400000000002</v>
      </c>
      <c r="R74" s="7">
        <f t="shared" si="2"/>
        <v>2251.1826999999998</v>
      </c>
    </row>
    <row r="75" spans="1:18" x14ac:dyDescent="0.2">
      <c r="A75" s="6" t="s">
        <v>91</v>
      </c>
      <c r="B75" s="7">
        <v>0</v>
      </c>
      <c r="C75" s="7">
        <v>0</v>
      </c>
      <c r="D75" s="7">
        <v>2708</v>
      </c>
      <c r="E75" s="7">
        <v>0</v>
      </c>
      <c r="F75" s="7">
        <v>0</v>
      </c>
      <c r="G75" s="7">
        <v>-200</v>
      </c>
      <c r="H75" s="7">
        <v>380.39</v>
      </c>
      <c r="I75" s="7">
        <v>327.54000000000002</v>
      </c>
      <c r="J75" s="7">
        <v>8833.65</v>
      </c>
      <c r="K75" s="7">
        <v>1520</v>
      </c>
      <c r="L75" s="7">
        <v>6292</v>
      </c>
      <c r="M75" s="7">
        <v>380</v>
      </c>
      <c r="N75" s="7">
        <v>26564.240000000002</v>
      </c>
      <c r="O75" s="7">
        <v>0</v>
      </c>
      <c r="P75" s="7">
        <v>55</v>
      </c>
      <c r="Q75" s="7">
        <v>0</v>
      </c>
      <c r="R75" s="7">
        <f t="shared" si="2"/>
        <v>46860.820000000007</v>
      </c>
    </row>
    <row r="76" spans="1:18" x14ac:dyDescent="0.2">
      <c r="A76" s="8" t="s">
        <v>92</v>
      </c>
      <c r="B76" s="7">
        <v>0</v>
      </c>
      <c r="C76" s="7">
        <v>0</v>
      </c>
      <c r="D76" s="7">
        <v>0</v>
      </c>
      <c r="E76" s="7">
        <v>0</v>
      </c>
      <c r="F76" s="7">
        <v>0</v>
      </c>
      <c r="G76" s="7">
        <v>0</v>
      </c>
      <c r="H76" s="7">
        <v>0</v>
      </c>
      <c r="I76" s="7">
        <v>0</v>
      </c>
      <c r="J76" s="7">
        <v>7850</v>
      </c>
      <c r="K76" s="7">
        <v>0</v>
      </c>
      <c r="L76" s="7">
        <v>0</v>
      </c>
      <c r="M76" s="7">
        <v>0</v>
      </c>
      <c r="N76" s="7">
        <v>0</v>
      </c>
      <c r="O76" s="7">
        <v>0</v>
      </c>
      <c r="P76" s="7">
        <v>0</v>
      </c>
      <c r="Q76" s="7">
        <v>0</v>
      </c>
      <c r="R76" s="7">
        <f t="shared" si="2"/>
        <v>7850</v>
      </c>
    </row>
    <row r="77" spans="1:18" x14ac:dyDescent="0.2">
      <c r="A77" s="8" t="s">
        <v>93</v>
      </c>
      <c r="B77" s="7">
        <v>0</v>
      </c>
      <c r="C77" s="7">
        <v>0</v>
      </c>
      <c r="D77" s="7">
        <v>0</v>
      </c>
      <c r="E77" s="7">
        <v>0</v>
      </c>
      <c r="F77" s="7">
        <v>0</v>
      </c>
      <c r="G77" s="7">
        <v>0</v>
      </c>
      <c r="H77" s="7">
        <v>0</v>
      </c>
      <c r="I77" s="7">
        <v>0</v>
      </c>
      <c r="J77" s="7">
        <v>0</v>
      </c>
      <c r="K77" s="7">
        <v>1250</v>
      </c>
      <c r="L77" s="7">
        <v>0</v>
      </c>
      <c r="M77" s="7">
        <v>0</v>
      </c>
      <c r="N77" s="7">
        <v>-730</v>
      </c>
      <c r="O77" s="7">
        <v>0</v>
      </c>
      <c r="P77" s="7">
        <v>0</v>
      </c>
      <c r="Q77" s="7">
        <v>0</v>
      </c>
      <c r="R77" s="7">
        <f t="shared" si="2"/>
        <v>520</v>
      </c>
    </row>
    <row r="78" spans="1:18" x14ac:dyDescent="0.2">
      <c r="A78" s="8" t="s">
        <v>94</v>
      </c>
      <c r="B78" s="7">
        <v>0</v>
      </c>
      <c r="C78" s="7">
        <v>0</v>
      </c>
      <c r="D78" s="7">
        <v>0</v>
      </c>
      <c r="E78" s="7">
        <v>0</v>
      </c>
      <c r="F78" s="7">
        <v>0</v>
      </c>
      <c r="G78" s="7">
        <v>0</v>
      </c>
      <c r="H78" s="7">
        <v>0</v>
      </c>
      <c r="I78" s="7">
        <v>0</v>
      </c>
      <c r="J78" s="7">
        <v>0</v>
      </c>
      <c r="K78" s="7">
        <v>0</v>
      </c>
      <c r="L78" s="7">
        <v>0</v>
      </c>
      <c r="M78" s="7">
        <v>0</v>
      </c>
      <c r="N78" s="7">
        <v>1600</v>
      </c>
      <c r="O78" s="7">
        <v>0</v>
      </c>
      <c r="P78" s="7">
        <v>0</v>
      </c>
      <c r="Q78" s="7">
        <v>0</v>
      </c>
      <c r="R78" s="7">
        <f t="shared" si="2"/>
        <v>1600</v>
      </c>
    </row>
    <row r="79" spans="1:18" x14ac:dyDescent="0.2">
      <c r="A79" s="8" t="s">
        <v>94</v>
      </c>
      <c r="B79" s="7">
        <v>0</v>
      </c>
      <c r="C79" s="7">
        <v>0</v>
      </c>
      <c r="D79" s="7">
        <v>0</v>
      </c>
      <c r="E79" s="7">
        <v>0</v>
      </c>
      <c r="F79" s="7">
        <v>0</v>
      </c>
      <c r="G79" s="7">
        <v>0</v>
      </c>
      <c r="H79" s="7">
        <v>0</v>
      </c>
      <c r="I79" s="7">
        <v>0</v>
      </c>
      <c r="J79" s="7">
        <v>0</v>
      </c>
      <c r="K79" s="7">
        <v>0</v>
      </c>
      <c r="L79" s="7">
        <v>0</v>
      </c>
      <c r="M79" s="7">
        <v>0</v>
      </c>
      <c r="N79" s="7">
        <v>617</v>
      </c>
      <c r="O79" s="7">
        <v>0</v>
      </c>
      <c r="P79" s="7">
        <v>0</v>
      </c>
      <c r="Q79" s="7">
        <v>0</v>
      </c>
      <c r="R79" s="7">
        <f t="shared" si="2"/>
        <v>617</v>
      </c>
    </row>
    <row r="80" spans="1:18" x14ac:dyDescent="0.2">
      <c r="A80" s="8" t="s">
        <v>94</v>
      </c>
      <c r="B80" s="7">
        <v>0</v>
      </c>
      <c r="C80" s="7">
        <v>0</v>
      </c>
      <c r="D80" s="7">
        <v>0</v>
      </c>
      <c r="E80" s="7">
        <v>0</v>
      </c>
      <c r="F80" s="7">
        <v>0</v>
      </c>
      <c r="G80" s="7">
        <v>0</v>
      </c>
      <c r="H80" s="7">
        <v>0</v>
      </c>
      <c r="I80" s="7">
        <v>0</v>
      </c>
      <c r="J80" s="7">
        <v>0</v>
      </c>
      <c r="K80" s="7">
        <v>0</v>
      </c>
      <c r="L80" s="7">
        <v>0</v>
      </c>
      <c r="M80" s="7">
        <v>0</v>
      </c>
      <c r="N80" s="7">
        <v>5686</v>
      </c>
      <c r="O80" s="7">
        <v>0</v>
      </c>
      <c r="P80" s="7">
        <v>0</v>
      </c>
      <c r="Q80" s="7">
        <v>0</v>
      </c>
      <c r="R80" s="7">
        <f t="shared" si="2"/>
        <v>5686</v>
      </c>
    </row>
    <row r="81" spans="1:18" x14ac:dyDescent="0.2">
      <c r="A81" s="8" t="s">
        <v>95</v>
      </c>
      <c r="B81" s="7">
        <v>0</v>
      </c>
      <c r="C81" s="7">
        <v>0</v>
      </c>
      <c r="D81" s="7">
        <v>0</v>
      </c>
      <c r="E81" s="7">
        <v>0</v>
      </c>
      <c r="F81" s="7">
        <v>0</v>
      </c>
      <c r="G81" s="7">
        <v>0</v>
      </c>
      <c r="H81" s="7">
        <v>0</v>
      </c>
      <c r="I81" s="7">
        <v>0</v>
      </c>
      <c r="J81" s="7">
        <v>0</v>
      </c>
      <c r="K81" s="7">
        <v>0</v>
      </c>
      <c r="L81" s="7">
        <v>0</v>
      </c>
      <c r="M81" s="7">
        <v>0</v>
      </c>
      <c r="N81" s="7">
        <v>1281</v>
      </c>
      <c r="O81" s="7">
        <v>0</v>
      </c>
      <c r="P81" s="7">
        <v>0</v>
      </c>
      <c r="Q81" s="7">
        <v>0</v>
      </c>
      <c r="R81" s="7">
        <f t="shared" si="2"/>
        <v>1281</v>
      </c>
    </row>
    <row r="82" spans="1:18" x14ac:dyDescent="0.2">
      <c r="A82" s="8" t="s">
        <v>96</v>
      </c>
      <c r="B82" s="7">
        <v>0</v>
      </c>
      <c r="C82" s="7">
        <v>0</v>
      </c>
      <c r="D82" s="7">
        <v>0</v>
      </c>
      <c r="E82" s="7">
        <v>0</v>
      </c>
      <c r="F82" s="7">
        <v>0</v>
      </c>
      <c r="G82" s="7">
        <v>0</v>
      </c>
      <c r="H82" s="7">
        <v>0</v>
      </c>
      <c r="I82" s="7">
        <v>0</v>
      </c>
      <c r="J82" s="7">
        <v>0</v>
      </c>
      <c r="K82" s="7">
        <v>0</v>
      </c>
      <c r="L82" s="7">
        <v>0</v>
      </c>
      <c r="M82" s="7">
        <v>0</v>
      </c>
      <c r="N82" s="7">
        <v>7254</v>
      </c>
      <c r="O82" s="7">
        <v>0</v>
      </c>
      <c r="P82" s="7">
        <v>0</v>
      </c>
      <c r="Q82" s="7">
        <v>0</v>
      </c>
      <c r="R82" s="7">
        <f t="shared" si="2"/>
        <v>7254</v>
      </c>
    </row>
    <row r="83" spans="1:18" x14ac:dyDescent="0.2">
      <c r="A83" s="8" t="s">
        <v>97</v>
      </c>
      <c r="B83" s="7">
        <v>0</v>
      </c>
      <c r="C83" s="7">
        <v>0</v>
      </c>
      <c r="D83" s="7">
        <v>0</v>
      </c>
      <c r="E83" s="7">
        <v>0</v>
      </c>
      <c r="F83" s="7">
        <v>0</v>
      </c>
      <c r="G83" s="7">
        <v>0</v>
      </c>
      <c r="H83" s="7">
        <v>0</v>
      </c>
      <c r="I83" s="7">
        <v>0</v>
      </c>
      <c r="J83" s="7">
        <v>0</v>
      </c>
      <c r="K83" s="7">
        <v>0</v>
      </c>
      <c r="L83" s="7">
        <v>0</v>
      </c>
      <c r="M83" s="7">
        <v>0</v>
      </c>
      <c r="N83" s="7">
        <v>-45.68</v>
      </c>
      <c r="O83" s="7">
        <v>0</v>
      </c>
      <c r="P83" s="7">
        <v>0</v>
      </c>
      <c r="Q83" s="7">
        <v>0</v>
      </c>
      <c r="R83" s="7">
        <f t="shared" si="2"/>
        <v>-45.68</v>
      </c>
    </row>
    <row r="84" spans="1:18" x14ac:dyDescent="0.2">
      <c r="A84" s="8" t="s">
        <v>98</v>
      </c>
      <c r="B84" s="7">
        <v>0</v>
      </c>
      <c r="C84" s="7">
        <v>0</v>
      </c>
      <c r="D84" s="7">
        <v>0</v>
      </c>
      <c r="E84" s="7">
        <v>0</v>
      </c>
      <c r="F84" s="7">
        <v>0</v>
      </c>
      <c r="G84" s="7">
        <v>-200</v>
      </c>
      <c r="H84" s="7">
        <v>0</v>
      </c>
      <c r="I84" s="7">
        <v>0</v>
      </c>
      <c r="J84" s="7">
        <v>0</v>
      </c>
      <c r="K84" s="7">
        <v>0</v>
      </c>
      <c r="L84" s="7">
        <v>0</v>
      </c>
      <c r="M84" s="7">
        <v>0</v>
      </c>
      <c r="N84" s="7">
        <v>0</v>
      </c>
      <c r="O84" s="7">
        <v>0</v>
      </c>
      <c r="P84" s="7">
        <v>0</v>
      </c>
      <c r="Q84" s="7">
        <v>0</v>
      </c>
      <c r="R84" s="7">
        <f t="shared" si="2"/>
        <v>-200</v>
      </c>
    </row>
    <row r="85" spans="1:18" x14ac:dyDescent="0.2">
      <c r="A85" s="8" t="s">
        <v>99</v>
      </c>
      <c r="B85" s="7">
        <v>0</v>
      </c>
      <c r="C85" s="7">
        <v>0</v>
      </c>
      <c r="D85" s="7">
        <v>0</v>
      </c>
      <c r="E85" s="7">
        <v>0</v>
      </c>
      <c r="F85" s="7">
        <v>0</v>
      </c>
      <c r="G85" s="7">
        <v>0</v>
      </c>
      <c r="H85" s="7">
        <v>0</v>
      </c>
      <c r="I85" s="7">
        <v>0</v>
      </c>
      <c r="J85" s="7">
        <v>-184.5</v>
      </c>
      <c r="K85" s="7">
        <v>0</v>
      </c>
      <c r="L85" s="7">
        <v>0</v>
      </c>
      <c r="M85" s="7">
        <v>0</v>
      </c>
      <c r="N85" s="7">
        <v>-4</v>
      </c>
      <c r="O85" s="7">
        <v>0</v>
      </c>
      <c r="P85" s="7">
        <v>0</v>
      </c>
      <c r="Q85" s="7">
        <v>0</v>
      </c>
      <c r="R85" s="7">
        <f t="shared" si="2"/>
        <v>-188.5</v>
      </c>
    </row>
    <row r="86" spans="1:18" ht="28.5" x14ac:dyDescent="0.2">
      <c r="A86" s="8" t="s">
        <v>100</v>
      </c>
      <c r="B86" s="7">
        <v>0</v>
      </c>
      <c r="C86" s="7">
        <v>0</v>
      </c>
      <c r="D86" s="7">
        <v>0</v>
      </c>
      <c r="E86" s="7">
        <v>0</v>
      </c>
      <c r="F86" s="7">
        <v>0</v>
      </c>
      <c r="G86" s="7">
        <v>0</v>
      </c>
      <c r="H86" s="7">
        <v>0.39</v>
      </c>
      <c r="I86" s="7">
        <v>2.54</v>
      </c>
      <c r="J86" s="7">
        <v>17.149999999999999</v>
      </c>
      <c r="K86" s="7">
        <v>0</v>
      </c>
      <c r="L86" s="7">
        <v>0</v>
      </c>
      <c r="M86" s="7">
        <v>0</v>
      </c>
      <c r="N86" s="7">
        <v>425.92</v>
      </c>
      <c r="O86" s="7">
        <v>0</v>
      </c>
      <c r="P86" s="7">
        <v>0</v>
      </c>
      <c r="Q86" s="7">
        <v>0</v>
      </c>
      <c r="R86" s="7">
        <f t="shared" si="2"/>
        <v>446</v>
      </c>
    </row>
    <row r="87" spans="1:18" x14ac:dyDescent="0.2">
      <c r="A87" s="8" t="s">
        <v>94</v>
      </c>
      <c r="B87" s="7">
        <v>0</v>
      </c>
      <c r="C87" s="7">
        <v>0</v>
      </c>
      <c r="D87" s="7">
        <v>2653</v>
      </c>
      <c r="E87" s="7">
        <v>0</v>
      </c>
      <c r="F87" s="7">
        <v>0</v>
      </c>
      <c r="G87" s="7">
        <v>0</v>
      </c>
      <c r="H87" s="7">
        <v>0</v>
      </c>
      <c r="I87" s="7">
        <v>0</v>
      </c>
      <c r="J87" s="7">
        <v>0</v>
      </c>
      <c r="K87" s="7">
        <v>0</v>
      </c>
      <c r="L87" s="7">
        <v>0</v>
      </c>
      <c r="M87" s="7">
        <v>0</v>
      </c>
      <c r="N87" s="7">
        <v>8076</v>
      </c>
      <c r="O87" s="7">
        <v>0</v>
      </c>
      <c r="P87" s="7">
        <v>0</v>
      </c>
      <c r="Q87" s="7">
        <v>0</v>
      </c>
      <c r="R87" s="7">
        <f t="shared" si="2"/>
        <v>10729</v>
      </c>
    </row>
    <row r="88" spans="1:18" x14ac:dyDescent="0.2">
      <c r="A88" s="8" t="s">
        <v>94</v>
      </c>
      <c r="B88" s="7">
        <v>0</v>
      </c>
      <c r="C88" s="7">
        <v>0</v>
      </c>
      <c r="D88" s="7">
        <v>0</v>
      </c>
      <c r="E88" s="7">
        <v>0</v>
      </c>
      <c r="F88" s="7">
        <v>0</v>
      </c>
      <c r="G88" s="7">
        <v>0</v>
      </c>
      <c r="H88" s="7">
        <v>0</v>
      </c>
      <c r="I88" s="7">
        <v>0</v>
      </c>
      <c r="J88" s="7">
        <v>0</v>
      </c>
      <c r="K88" s="7">
        <v>0</v>
      </c>
      <c r="L88" s="7">
        <v>1000</v>
      </c>
      <c r="M88" s="7">
        <v>0</v>
      </c>
      <c r="N88" s="7">
        <v>1279</v>
      </c>
      <c r="O88" s="7">
        <v>0</v>
      </c>
      <c r="P88" s="7">
        <v>0</v>
      </c>
      <c r="Q88" s="7">
        <v>0</v>
      </c>
      <c r="R88" s="7">
        <f t="shared" si="2"/>
        <v>2279</v>
      </c>
    </row>
    <row r="89" spans="1:18" x14ac:dyDescent="0.2">
      <c r="A89" s="8" t="s">
        <v>94</v>
      </c>
      <c r="B89" s="7">
        <v>0</v>
      </c>
      <c r="C89" s="7">
        <v>0</v>
      </c>
      <c r="D89" s="7">
        <v>0</v>
      </c>
      <c r="E89" s="7">
        <v>0</v>
      </c>
      <c r="F89" s="7">
        <v>0</v>
      </c>
      <c r="G89" s="7">
        <v>0</v>
      </c>
      <c r="H89" s="7">
        <v>0</v>
      </c>
      <c r="I89" s="7">
        <v>0</v>
      </c>
      <c r="J89" s="7">
        <v>1211</v>
      </c>
      <c r="K89" s="7">
        <v>0</v>
      </c>
      <c r="L89" s="7">
        <v>0</v>
      </c>
      <c r="M89" s="7">
        <v>0</v>
      </c>
      <c r="N89" s="7">
        <v>0</v>
      </c>
      <c r="O89" s="7">
        <v>0</v>
      </c>
      <c r="P89" s="7">
        <v>0</v>
      </c>
      <c r="Q89" s="7">
        <v>0</v>
      </c>
      <c r="R89" s="7">
        <f t="shared" si="2"/>
        <v>1211</v>
      </c>
    </row>
    <row r="90" spans="1:18" x14ac:dyDescent="0.2">
      <c r="A90" s="8" t="s">
        <v>101</v>
      </c>
      <c r="B90" s="7">
        <v>0</v>
      </c>
      <c r="C90" s="7">
        <v>0</v>
      </c>
      <c r="D90" s="7">
        <v>0</v>
      </c>
      <c r="E90" s="7">
        <v>0</v>
      </c>
      <c r="F90" s="7">
        <v>0</v>
      </c>
      <c r="G90" s="7">
        <v>0</v>
      </c>
      <c r="H90" s="7">
        <v>0</v>
      </c>
      <c r="I90" s="7">
        <v>0</v>
      </c>
      <c r="J90" s="7">
        <v>0</v>
      </c>
      <c r="K90" s="7">
        <v>0</v>
      </c>
      <c r="L90" s="7">
        <v>5237</v>
      </c>
      <c r="M90" s="7">
        <v>0</v>
      </c>
      <c r="N90" s="7">
        <v>0</v>
      </c>
      <c r="O90" s="7">
        <v>0</v>
      </c>
      <c r="P90" s="7">
        <v>0</v>
      </c>
      <c r="Q90" s="7">
        <v>0</v>
      </c>
      <c r="R90" s="7">
        <f t="shared" si="2"/>
        <v>5237</v>
      </c>
    </row>
    <row r="91" spans="1:18" x14ac:dyDescent="0.2">
      <c r="A91" s="8" t="s">
        <v>102</v>
      </c>
      <c r="B91" s="7">
        <v>0</v>
      </c>
      <c r="C91" s="7">
        <v>0</v>
      </c>
      <c r="D91" s="7">
        <v>120</v>
      </c>
      <c r="E91" s="7">
        <v>120</v>
      </c>
      <c r="F91" s="7">
        <v>0</v>
      </c>
      <c r="G91" s="7">
        <v>0</v>
      </c>
      <c r="H91" s="7">
        <v>120</v>
      </c>
      <c r="I91" s="7">
        <v>240</v>
      </c>
      <c r="J91" s="7">
        <v>120</v>
      </c>
      <c r="K91" s="7">
        <v>120</v>
      </c>
      <c r="L91" s="7">
        <v>0</v>
      </c>
      <c r="M91" s="7">
        <v>240</v>
      </c>
      <c r="N91" s="7">
        <v>600</v>
      </c>
      <c r="O91" s="7">
        <v>0</v>
      </c>
      <c r="P91" s="7">
        <v>120</v>
      </c>
      <c r="Q91" s="7">
        <v>0</v>
      </c>
      <c r="R91" s="7">
        <f t="shared" si="2"/>
        <v>1800</v>
      </c>
    </row>
    <row r="92" spans="1:18" x14ac:dyDescent="0.2">
      <c r="A92" s="8" t="s">
        <v>103</v>
      </c>
      <c r="B92" s="7">
        <v>0</v>
      </c>
      <c r="C92" s="7">
        <v>0</v>
      </c>
      <c r="D92" s="7">
        <v>-65</v>
      </c>
      <c r="E92" s="7">
        <v>-120</v>
      </c>
      <c r="F92" s="7">
        <v>0</v>
      </c>
      <c r="G92" s="7">
        <v>0</v>
      </c>
      <c r="H92" s="7">
        <v>260</v>
      </c>
      <c r="I92" s="7">
        <v>85</v>
      </c>
      <c r="J92" s="7">
        <v>-180</v>
      </c>
      <c r="K92" s="7">
        <v>150</v>
      </c>
      <c r="L92" s="7">
        <v>55</v>
      </c>
      <c r="M92" s="7">
        <v>140</v>
      </c>
      <c r="N92" s="7">
        <v>525</v>
      </c>
      <c r="O92" s="7">
        <v>0</v>
      </c>
      <c r="P92" s="7">
        <v>-65</v>
      </c>
      <c r="Q92" s="7">
        <v>0</v>
      </c>
      <c r="R92" s="7">
        <f t="shared" si="2"/>
        <v>785</v>
      </c>
    </row>
    <row r="93" spans="1:18" x14ac:dyDescent="0.2">
      <c r="A93" s="6" t="s">
        <v>104</v>
      </c>
      <c r="B93" s="7">
        <v>863.88</v>
      </c>
      <c r="C93" s="7">
        <v>-289.2</v>
      </c>
      <c r="D93" s="7">
        <v>-350</v>
      </c>
      <c r="E93" s="7">
        <v>0</v>
      </c>
      <c r="F93" s="7">
        <v>-400</v>
      </c>
      <c r="G93" s="7">
        <v>603.41999999999996</v>
      </c>
      <c r="H93" s="7">
        <v>119.52</v>
      </c>
      <c r="I93" s="7">
        <v>929.74</v>
      </c>
      <c r="J93" s="7">
        <v>-77.11</v>
      </c>
      <c r="K93" s="7">
        <v>2107.31</v>
      </c>
      <c r="L93" s="7">
        <v>3627.3</v>
      </c>
      <c r="M93" s="7">
        <v>670.56</v>
      </c>
      <c r="N93" s="7">
        <v>72186.539999999994</v>
      </c>
      <c r="O93" s="7">
        <v>722.38</v>
      </c>
      <c r="P93" s="7">
        <v>-1990.29</v>
      </c>
      <c r="Q93" s="7">
        <v>926</v>
      </c>
      <c r="R93" s="7">
        <f t="shared" si="2"/>
        <v>79650.05</v>
      </c>
    </row>
    <row r="94" spans="1:18" x14ac:dyDescent="0.2">
      <c r="A94" s="8" t="s">
        <v>105</v>
      </c>
      <c r="B94" s="7">
        <v>0</v>
      </c>
      <c r="C94" s="7">
        <v>0</v>
      </c>
      <c r="D94" s="7">
        <v>-306.14999999999998</v>
      </c>
      <c r="E94" s="7">
        <v>0</v>
      </c>
      <c r="F94" s="7">
        <v>0</v>
      </c>
      <c r="G94" s="7">
        <v>0</v>
      </c>
      <c r="H94" s="7">
        <v>0</v>
      </c>
      <c r="I94" s="7">
        <v>759.69</v>
      </c>
      <c r="J94" s="7">
        <v>0</v>
      </c>
      <c r="K94" s="7">
        <v>1925.8</v>
      </c>
      <c r="L94" s="7">
        <v>0</v>
      </c>
      <c r="M94" s="7">
        <v>0</v>
      </c>
      <c r="N94" s="7">
        <v>306.14999999999998</v>
      </c>
      <c r="O94" s="7">
        <v>0</v>
      </c>
      <c r="P94" s="7">
        <v>-2685.49</v>
      </c>
      <c r="Q94" s="7">
        <v>0</v>
      </c>
      <c r="R94" s="7">
        <f t="shared" si="2"/>
        <v>4.5474735088646412E-13</v>
      </c>
    </row>
    <row r="95" spans="1:18" x14ac:dyDescent="0.2">
      <c r="A95" s="8" t="s">
        <v>106</v>
      </c>
      <c r="B95" s="7">
        <v>1000</v>
      </c>
      <c r="C95" s="7">
        <v>0</v>
      </c>
      <c r="D95" s="7">
        <v>0</v>
      </c>
      <c r="E95" s="7">
        <v>0</v>
      </c>
      <c r="F95" s="7">
        <v>0</v>
      </c>
      <c r="G95" s="7">
        <v>1000</v>
      </c>
      <c r="H95" s="7">
        <v>0</v>
      </c>
      <c r="I95" s="7">
        <v>0</v>
      </c>
      <c r="J95" s="7">
        <v>0</v>
      </c>
      <c r="K95" s="7">
        <v>0</v>
      </c>
      <c r="L95" s="7">
        <v>0</v>
      </c>
      <c r="M95" s="7">
        <v>0</v>
      </c>
      <c r="N95" s="7">
        <v>53000</v>
      </c>
      <c r="O95" s="7">
        <v>0</v>
      </c>
      <c r="P95" s="7">
        <v>0</v>
      </c>
      <c r="Q95" s="7">
        <v>0</v>
      </c>
      <c r="R95" s="7">
        <f t="shared" si="2"/>
        <v>55000</v>
      </c>
    </row>
    <row r="96" spans="1:18" x14ac:dyDescent="0.2">
      <c r="A96" s="8" t="s">
        <v>107</v>
      </c>
      <c r="B96" s="7">
        <v>0</v>
      </c>
      <c r="C96" s="7">
        <v>0</v>
      </c>
      <c r="D96" s="7">
        <v>0</v>
      </c>
      <c r="E96" s="7">
        <v>0</v>
      </c>
      <c r="F96" s="7">
        <v>0</v>
      </c>
      <c r="G96" s="7">
        <v>0</v>
      </c>
      <c r="H96" s="7">
        <v>0</v>
      </c>
      <c r="I96" s="7">
        <v>0</v>
      </c>
      <c r="J96" s="7">
        <v>0</v>
      </c>
      <c r="K96" s="7">
        <v>0</v>
      </c>
      <c r="L96" s="7">
        <v>0</v>
      </c>
      <c r="M96" s="7">
        <v>0</v>
      </c>
      <c r="N96" s="7">
        <v>8400</v>
      </c>
      <c r="O96" s="7">
        <v>0</v>
      </c>
      <c r="P96" s="7">
        <v>0</v>
      </c>
      <c r="Q96" s="7">
        <v>0</v>
      </c>
      <c r="R96" s="7">
        <f t="shared" si="2"/>
        <v>8400</v>
      </c>
    </row>
    <row r="97" spans="1:18" x14ac:dyDescent="0.2">
      <c r="A97" s="8" t="s">
        <v>108</v>
      </c>
      <c r="B97" s="7">
        <v>0</v>
      </c>
      <c r="C97" s="7">
        <v>0</v>
      </c>
      <c r="D97" s="7">
        <v>0</v>
      </c>
      <c r="E97" s="7">
        <v>0</v>
      </c>
      <c r="F97" s="7">
        <v>0</v>
      </c>
      <c r="G97" s="7">
        <v>0</v>
      </c>
      <c r="H97" s="7">
        <v>0</v>
      </c>
      <c r="I97" s="7">
        <v>0</v>
      </c>
      <c r="J97" s="7">
        <v>0</v>
      </c>
      <c r="K97" s="7">
        <v>0</v>
      </c>
      <c r="L97" s="7">
        <v>0</v>
      </c>
      <c r="M97" s="7">
        <v>0</v>
      </c>
      <c r="N97" s="7">
        <v>3600</v>
      </c>
      <c r="O97" s="7">
        <v>0</v>
      </c>
      <c r="P97" s="7">
        <v>0</v>
      </c>
      <c r="Q97" s="7">
        <v>0</v>
      </c>
      <c r="R97" s="7">
        <f t="shared" si="2"/>
        <v>3600</v>
      </c>
    </row>
    <row r="98" spans="1:18" x14ac:dyDescent="0.2">
      <c r="A98" s="8" t="s">
        <v>109</v>
      </c>
      <c r="B98" s="7">
        <v>0</v>
      </c>
      <c r="C98" s="7">
        <v>0</v>
      </c>
      <c r="D98" s="7">
        <v>0</v>
      </c>
      <c r="E98" s="7">
        <v>0</v>
      </c>
      <c r="F98" s="7">
        <v>0</v>
      </c>
      <c r="G98" s="7">
        <v>0</v>
      </c>
      <c r="H98" s="7">
        <v>0</v>
      </c>
      <c r="I98" s="7">
        <v>0</v>
      </c>
      <c r="J98" s="7">
        <v>0</v>
      </c>
      <c r="K98" s="7">
        <v>0</v>
      </c>
      <c r="L98" s="7">
        <v>340</v>
      </c>
      <c r="M98" s="7">
        <v>218</v>
      </c>
      <c r="N98" s="7">
        <v>298</v>
      </c>
      <c r="O98" s="7">
        <v>164</v>
      </c>
      <c r="P98" s="7">
        <v>181</v>
      </c>
      <c r="Q98" s="7">
        <v>239</v>
      </c>
      <c r="R98" s="7">
        <f t="shared" si="2"/>
        <v>1440</v>
      </c>
    </row>
    <row r="99" spans="1:18" x14ac:dyDescent="0.2">
      <c r="A99" s="8" t="s">
        <v>110</v>
      </c>
      <c r="B99" s="7">
        <v>0</v>
      </c>
      <c r="C99" s="7">
        <v>0</v>
      </c>
      <c r="D99" s="7">
        <v>0</v>
      </c>
      <c r="E99" s="7">
        <v>0</v>
      </c>
      <c r="F99" s="7">
        <v>0</v>
      </c>
      <c r="G99" s="7">
        <v>0</v>
      </c>
      <c r="H99" s="7">
        <v>0</v>
      </c>
      <c r="I99" s="7">
        <v>0</v>
      </c>
      <c r="J99" s="7">
        <v>0</v>
      </c>
      <c r="K99" s="7">
        <v>0</v>
      </c>
      <c r="L99" s="7">
        <v>1900</v>
      </c>
      <c r="M99" s="7">
        <v>0</v>
      </c>
      <c r="N99" s="7">
        <v>4000</v>
      </c>
      <c r="O99" s="7">
        <v>0</v>
      </c>
      <c r="P99" s="7">
        <v>0</v>
      </c>
      <c r="Q99" s="7">
        <v>0</v>
      </c>
      <c r="R99" s="7">
        <f t="shared" si="2"/>
        <v>5900</v>
      </c>
    </row>
    <row r="100" spans="1:18" x14ac:dyDescent="0.2">
      <c r="A100" s="8" t="s">
        <v>111</v>
      </c>
      <c r="B100" s="7">
        <v>0</v>
      </c>
      <c r="C100" s="7">
        <v>0</v>
      </c>
      <c r="D100" s="7">
        <v>0</v>
      </c>
      <c r="E100" s="7">
        <v>0</v>
      </c>
      <c r="F100" s="7">
        <v>0</v>
      </c>
      <c r="G100" s="7">
        <v>0</v>
      </c>
      <c r="H100" s="7">
        <v>0</v>
      </c>
      <c r="I100" s="7">
        <v>0</v>
      </c>
      <c r="J100" s="7">
        <v>0</v>
      </c>
      <c r="K100" s="7">
        <v>0</v>
      </c>
      <c r="L100" s="7">
        <v>0</v>
      </c>
      <c r="M100" s="7">
        <v>0</v>
      </c>
      <c r="N100" s="7">
        <v>-1500</v>
      </c>
      <c r="O100" s="7">
        <v>0</v>
      </c>
      <c r="P100" s="7">
        <v>0</v>
      </c>
      <c r="Q100" s="7">
        <v>0</v>
      </c>
      <c r="R100" s="7">
        <f t="shared" si="2"/>
        <v>-1500</v>
      </c>
    </row>
    <row r="101" spans="1:18" x14ac:dyDescent="0.2">
      <c r="A101" s="8" t="s">
        <v>112</v>
      </c>
      <c r="B101" s="7">
        <v>0</v>
      </c>
      <c r="C101" s="7">
        <v>0</v>
      </c>
      <c r="D101" s="7">
        <v>0</v>
      </c>
      <c r="E101" s="7">
        <v>0</v>
      </c>
      <c r="F101" s="7">
        <v>0</v>
      </c>
      <c r="G101" s="7">
        <v>0</v>
      </c>
      <c r="H101" s="7">
        <v>119.52</v>
      </c>
      <c r="I101" s="7">
        <v>0</v>
      </c>
      <c r="J101" s="7">
        <v>0</v>
      </c>
      <c r="K101" s="7">
        <v>181.51</v>
      </c>
      <c r="L101" s="7">
        <v>0</v>
      </c>
      <c r="M101" s="7">
        <v>0</v>
      </c>
      <c r="N101" s="7">
        <v>0</v>
      </c>
      <c r="O101" s="7">
        <v>0</v>
      </c>
      <c r="P101" s="7">
        <v>-301.02999999999997</v>
      </c>
      <c r="Q101" s="7">
        <v>0</v>
      </c>
      <c r="R101" s="7">
        <f t="shared" ref="R101:R124" si="3">SUM(B101:Q101)</f>
        <v>0</v>
      </c>
    </row>
    <row r="102" spans="1:18" x14ac:dyDescent="0.2">
      <c r="A102" s="8" t="s">
        <v>113</v>
      </c>
      <c r="B102" s="7">
        <v>0</v>
      </c>
      <c r="C102" s="7">
        <v>0</v>
      </c>
      <c r="D102" s="7">
        <v>0</v>
      </c>
      <c r="E102" s="7">
        <v>0</v>
      </c>
      <c r="F102" s="7">
        <v>0</v>
      </c>
      <c r="G102" s="7">
        <v>0</v>
      </c>
      <c r="H102" s="7">
        <v>0</v>
      </c>
      <c r="I102" s="7">
        <v>170.05</v>
      </c>
      <c r="J102" s="7">
        <v>0</v>
      </c>
      <c r="K102" s="7">
        <v>0</v>
      </c>
      <c r="L102" s="7">
        <v>0</v>
      </c>
      <c r="M102" s="7">
        <v>0</v>
      </c>
      <c r="N102" s="7">
        <v>0</v>
      </c>
      <c r="O102" s="7">
        <v>0</v>
      </c>
      <c r="P102" s="7">
        <v>0</v>
      </c>
      <c r="Q102" s="7">
        <v>0</v>
      </c>
      <c r="R102" s="7">
        <f t="shared" si="3"/>
        <v>170.05</v>
      </c>
    </row>
    <row r="103" spans="1:18" x14ac:dyDescent="0.2">
      <c r="A103" s="8" t="s">
        <v>114</v>
      </c>
      <c r="B103" s="7">
        <v>0</v>
      </c>
      <c r="C103" s="7">
        <v>0</v>
      </c>
      <c r="D103" s="7">
        <v>0</v>
      </c>
      <c r="E103" s="7">
        <v>0</v>
      </c>
      <c r="F103" s="7">
        <v>0</v>
      </c>
      <c r="G103" s="7">
        <v>0</v>
      </c>
      <c r="H103" s="7">
        <v>0</v>
      </c>
      <c r="I103" s="7">
        <v>0</v>
      </c>
      <c r="J103" s="7">
        <v>0</v>
      </c>
      <c r="K103" s="7">
        <v>0</v>
      </c>
      <c r="L103" s="7">
        <v>1559</v>
      </c>
      <c r="M103" s="7">
        <v>996</v>
      </c>
      <c r="N103" s="7">
        <v>1358</v>
      </c>
      <c r="O103" s="7">
        <v>751</v>
      </c>
      <c r="P103" s="7">
        <v>889</v>
      </c>
      <c r="Q103" s="7">
        <v>1087</v>
      </c>
      <c r="R103" s="7">
        <f t="shared" si="3"/>
        <v>6640</v>
      </c>
    </row>
    <row r="104" spans="1:18" x14ac:dyDescent="0.2">
      <c r="A104" s="8" t="s">
        <v>115</v>
      </c>
      <c r="B104" s="7">
        <v>-136.12</v>
      </c>
      <c r="C104" s="7">
        <v>-289.2</v>
      </c>
      <c r="D104" s="7">
        <v>-43.85</v>
      </c>
      <c r="E104" s="7">
        <v>0</v>
      </c>
      <c r="F104" s="7">
        <v>-400</v>
      </c>
      <c r="G104" s="7">
        <v>-396.58</v>
      </c>
      <c r="H104" s="7">
        <v>0</v>
      </c>
      <c r="I104" s="7">
        <v>0</v>
      </c>
      <c r="J104" s="7">
        <v>-77.11</v>
      </c>
      <c r="K104" s="7">
        <v>0</v>
      </c>
      <c r="L104" s="7">
        <v>-171.7</v>
      </c>
      <c r="M104" s="7">
        <v>-380.7</v>
      </c>
      <c r="N104" s="7">
        <v>2632.39</v>
      </c>
      <c r="O104" s="7">
        <v>-263.36</v>
      </c>
      <c r="P104" s="7">
        <v>-73.77</v>
      </c>
      <c r="Q104" s="7">
        <v>-400</v>
      </c>
      <c r="R104" s="7">
        <f t="shared" si="3"/>
        <v>0</v>
      </c>
    </row>
    <row r="105" spans="1:18" x14ac:dyDescent="0.2">
      <c r="A105" s="8" t="s">
        <v>116</v>
      </c>
      <c r="B105" s="7">
        <v>0</v>
      </c>
      <c r="C105" s="7">
        <v>0</v>
      </c>
      <c r="D105" s="7">
        <v>0</v>
      </c>
      <c r="E105" s="7">
        <v>0</v>
      </c>
      <c r="F105" s="7">
        <v>0</v>
      </c>
      <c r="G105" s="7">
        <v>0</v>
      </c>
      <c r="H105" s="7">
        <v>0</v>
      </c>
      <c r="I105" s="7">
        <v>0</v>
      </c>
      <c r="J105" s="7">
        <v>0</v>
      </c>
      <c r="K105" s="7">
        <v>0</v>
      </c>
      <c r="L105" s="7">
        <v>0</v>
      </c>
      <c r="M105" s="7">
        <v>-162.74</v>
      </c>
      <c r="N105" s="7">
        <v>92</v>
      </c>
      <c r="O105" s="7">
        <v>70.739999999999995</v>
      </c>
      <c r="P105" s="7">
        <v>0</v>
      </c>
      <c r="Q105" s="7">
        <v>0</v>
      </c>
      <c r="R105" s="7">
        <f t="shared" si="3"/>
        <v>-1.4210854715202004E-14</v>
      </c>
    </row>
    <row r="106" spans="1:18" x14ac:dyDescent="0.2">
      <c r="A106" s="6" t="s">
        <v>117</v>
      </c>
      <c r="B106" s="7">
        <v>0</v>
      </c>
      <c r="C106" s="7">
        <v>0</v>
      </c>
      <c r="D106" s="7">
        <v>0</v>
      </c>
      <c r="E106" s="7">
        <v>0</v>
      </c>
      <c r="F106" s="7">
        <v>0</v>
      </c>
      <c r="G106" s="7">
        <v>0</v>
      </c>
      <c r="H106" s="7">
        <v>591</v>
      </c>
      <c r="I106" s="7">
        <v>1357</v>
      </c>
      <c r="J106" s="7">
        <v>2823</v>
      </c>
      <c r="K106" s="7">
        <v>1603</v>
      </c>
      <c r="L106" s="7">
        <v>364</v>
      </c>
      <c r="M106" s="7">
        <v>2921</v>
      </c>
      <c r="N106" s="7">
        <v>15138.91</v>
      </c>
      <c r="O106" s="7">
        <v>581</v>
      </c>
      <c r="P106" s="7">
        <v>1071</v>
      </c>
      <c r="Q106" s="7">
        <v>833</v>
      </c>
      <c r="R106" s="7">
        <f t="shared" si="3"/>
        <v>27282.91</v>
      </c>
    </row>
    <row r="107" spans="1:18" x14ac:dyDescent="0.2">
      <c r="A107" s="8" t="s">
        <v>118</v>
      </c>
      <c r="B107" s="7">
        <v>0</v>
      </c>
      <c r="C107" s="7">
        <v>0</v>
      </c>
      <c r="D107" s="7">
        <v>0</v>
      </c>
      <c r="E107" s="7">
        <v>0</v>
      </c>
      <c r="F107" s="7">
        <v>0</v>
      </c>
      <c r="G107" s="7">
        <v>0</v>
      </c>
      <c r="H107" s="7">
        <v>0</v>
      </c>
      <c r="I107" s="7">
        <v>0</v>
      </c>
      <c r="J107" s="7">
        <v>0</v>
      </c>
      <c r="K107" s="7">
        <v>0</v>
      </c>
      <c r="L107" s="7">
        <v>0</v>
      </c>
      <c r="M107" s="7">
        <v>0</v>
      </c>
      <c r="N107" s="7">
        <v>11317</v>
      </c>
      <c r="O107" s="7">
        <v>0</v>
      </c>
      <c r="P107" s="7">
        <v>0</v>
      </c>
      <c r="Q107" s="7">
        <v>0</v>
      </c>
      <c r="R107" s="7">
        <f t="shared" si="3"/>
        <v>11317</v>
      </c>
    </row>
    <row r="108" spans="1:18" x14ac:dyDescent="0.2">
      <c r="A108" s="8" t="s">
        <v>119</v>
      </c>
      <c r="B108" s="7">
        <v>0</v>
      </c>
      <c r="C108" s="7">
        <v>0</v>
      </c>
      <c r="D108" s="7">
        <v>0</v>
      </c>
      <c r="E108" s="7">
        <v>0</v>
      </c>
      <c r="F108" s="7">
        <v>0</v>
      </c>
      <c r="G108" s="7">
        <v>0</v>
      </c>
      <c r="H108" s="7">
        <v>591</v>
      </c>
      <c r="I108" s="7">
        <v>1357</v>
      </c>
      <c r="J108" s="7">
        <v>2823</v>
      </c>
      <c r="K108" s="7">
        <v>1603</v>
      </c>
      <c r="L108" s="7">
        <v>364</v>
      </c>
      <c r="M108" s="7">
        <v>2921</v>
      </c>
      <c r="N108" s="7">
        <v>3837</v>
      </c>
      <c r="O108" s="7">
        <v>581</v>
      </c>
      <c r="P108" s="7">
        <v>1071</v>
      </c>
      <c r="Q108" s="7">
        <v>713</v>
      </c>
      <c r="R108" s="7">
        <f t="shared" si="3"/>
        <v>15861</v>
      </c>
    </row>
    <row r="109" spans="1:18" x14ac:dyDescent="0.2">
      <c r="A109" s="8" t="s">
        <v>55</v>
      </c>
      <c r="B109" s="7">
        <v>0</v>
      </c>
      <c r="C109" s="7">
        <v>0</v>
      </c>
      <c r="D109" s="7">
        <v>0</v>
      </c>
      <c r="E109" s="7">
        <v>0</v>
      </c>
      <c r="F109" s="7">
        <v>0</v>
      </c>
      <c r="G109" s="7">
        <v>0</v>
      </c>
      <c r="H109" s="7">
        <v>0</v>
      </c>
      <c r="I109" s="7">
        <v>0</v>
      </c>
      <c r="J109" s="7">
        <v>0</v>
      </c>
      <c r="K109" s="7">
        <v>0</v>
      </c>
      <c r="L109" s="7">
        <v>0</v>
      </c>
      <c r="M109" s="7">
        <v>0</v>
      </c>
      <c r="N109" s="7">
        <v>-15.09</v>
      </c>
      <c r="O109" s="7">
        <v>0</v>
      </c>
      <c r="P109" s="7">
        <v>0</v>
      </c>
      <c r="Q109" s="7">
        <v>0</v>
      </c>
      <c r="R109" s="7">
        <f t="shared" si="3"/>
        <v>-15.09</v>
      </c>
    </row>
    <row r="110" spans="1:18" x14ac:dyDescent="0.2">
      <c r="A110" s="8" t="s">
        <v>120</v>
      </c>
      <c r="B110" s="7">
        <v>0</v>
      </c>
      <c r="C110" s="7">
        <v>0</v>
      </c>
      <c r="D110" s="7">
        <v>0</v>
      </c>
      <c r="E110" s="7">
        <v>0</v>
      </c>
      <c r="F110" s="7">
        <v>0</v>
      </c>
      <c r="G110" s="7">
        <v>0</v>
      </c>
      <c r="H110" s="7">
        <v>0</v>
      </c>
      <c r="I110" s="7">
        <v>0</v>
      </c>
      <c r="J110" s="7">
        <v>0</v>
      </c>
      <c r="K110" s="7">
        <v>0</v>
      </c>
      <c r="L110" s="7">
        <v>0</v>
      </c>
      <c r="M110" s="7">
        <v>0</v>
      </c>
      <c r="N110" s="7">
        <v>0</v>
      </c>
      <c r="O110" s="7">
        <v>0</v>
      </c>
      <c r="P110" s="7">
        <v>0</v>
      </c>
      <c r="Q110" s="7">
        <v>120</v>
      </c>
      <c r="R110" s="7">
        <f t="shared" si="3"/>
        <v>120</v>
      </c>
    </row>
    <row r="111" spans="1:18" x14ac:dyDescent="0.2">
      <c r="A111" s="6" t="s">
        <v>121</v>
      </c>
      <c r="B111" s="7">
        <v>0</v>
      </c>
      <c r="C111" s="7">
        <v>1811.74</v>
      </c>
      <c r="D111" s="7">
        <v>59</v>
      </c>
      <c r="E111" s="7">
        <v>638.12</v>
      </c>
      <c r="F111" s="7">
        <v>2653.01</v>
      </c>
      <c r="G111" s="7">
        <v>1482.5</v>
      </c>
      <c r="H111" s="7">
        <v>3495.03</v>
      </c>
      <c r="I111" s="7">
        <v>6106.71</v>
      </c>
      <c r="J111" s="7">
        <v>2259.1</v>
      </c>
      <c r="K111" s="7">
        <v>4910.1400000000003</v>
      </c>
      <c r="L111" s="7">
        <v>5840</v>
      </c>
      <c r="M111" s="7">
        <v>3015</v>
      </c>
      <c r="N111" s="7">
        <v>22134.5</v>
      </c>
      <c r="O111" s="7">
        <v>2682</v>
      </c>
      <c r="P111" s="7">
        <v>0</v>
      </c>
      <c r="Q111" s="7">
        <v>5484</v>
      </c>
      <c r="R111" s="7">
        <f t="shared" si="3"/>
        <v>62570.85</v>
      </c>
    </row>
    <row r="112" spans="1:18" x14ac:dyDescent="0.2">
      <c r="A112" s="8" t="s">
        <v>122</v>
      </c>
      <c r="B112" s="7">
        <v>0</v>
      </c>
      <c r="C112" s="7">
        <v>0</v>
      </c>
      <c r="D112" s="7">
        <v>0</v>
      </c>
      <c r="E112" s="7">
        <v>0</v>
      </c>
      <c r="F112" s="7">
        <v>0</v>
      </c>
      <c r="G112" s="7">
        <v>0</v>
      </c>
      <c r="H112" s="7">
        <v>0</v>
      </c>
      <c r="I112" s="7">
        <v>0</v>
      </c>
      <c r="J112" s="7">
        <v>0</v>
      </c>
      <c r="K112" s="7">
        <v>0</v>
      </c>
      <c r="L112" s="7">
        <v>0</v>
      </c>
      <c r="M112" s="7">
        <v>343</v>
      </c>
      <c r="N112" s="7">
        <v>3098</v>
      </c>
      <c r="O112" s="7">
        <v>0</v>
      </c>
      <c r="P112" s="7">
        <v>0</v>
      </c>
      <c r="Q112" s="7">
        <v>0</v>
      </c>
      <c r="R112" s="7">
        <f t="shared" si="3"/>
        <v>3441</v>
      </c>
    </row>
    <row r="113" spans="1:18" x14ac:dyDescent="0.2">
      <c r="A113" s="8" t="s">
        <v>123</v>
      </c>
      <c r="B113" s="7">
        <v>0</v>
      </c>
      <c r="C113" s="7">
        <v>0</v>
      </c>
      <c r="D113" s="7">
        <v>0</v>
      </c>
      <c r="E113" s="7">
        <v>0</v>
      </c>
      <c r="F113" s="7">
        <v>870.5</v>
      </c>
      <c r="G113" s="7">
        <v>1482.5</v>
      </c>
      <c r="H113" s="7">
        <v>0</v>
      </c>
      <c r="I113" s="7">
        <v>0</v>
      </c>
      <c r="J113" s="7">
        <v>0</v>
      </c>
      <c r="K113" s="7">
        <v>0</v>
      </c>
      <c r="L113" s="7">
        <v>0</v>
      </c>
      <c r="M113" s="7">
        <v>0</v>
      </c>
      <c r="N113" s="7">
        <v>18851.5</v>
      </c>
      <c r="O113" s="7">
        <v>382</v>
      </c>
      <c r="P113" s="7">
        <v>0</v>
      </c>
      <c r="Q113" s="7">
        <v>5484</v>
      </c>
      <c r="R113" s="7">
        <f t="shared" si="3"/>
        <v>27070.5</v>
      </c>
    </row>
    <row r="114" spans="1:18" x14ac:dyDescent="0.2">
      <c r="A114" s="8" t="s">
        <v>124</v>
      </c>
      <c r="B114" s="7">
        <v>0</v>
      </c>
      <c r="C114" s="7">
        <v>0</v>
      </c>
      <c r="D114" s="7">
        <v>59</v>
      </c>
      <c r="E114" s="7">
        <v>0</v>
      </c>
      <c r="F114" s="7">
        <v>186</v>
      </c>
      <c r="G114" s="7">
        <v>0</v>
      </c>
      <c r="H114" s="7">
        <v>0</v>
      </c>
      <c r="I114" s="7">
        <v>143</v>
      </c>
      <c r="J114" s="7">
        <v>0</v>
      </c>
      <c r="K114" s="7">
        <v>0</v>
      </c>
      <c r="L114" s="7">
        <v>5840</v>
      </c>
      <c r="M114" s="7">
        <v>2672</v>
      </c>
      <c r="N114" s="7">
        <v>185</v>
      </c>
      <c r="O114" s="7">
        <v>2300</v>
      </c>
      <c r="P114" s="7">
        <v>0</v>
      </c>
      <c r="Q114" s="7">
        <v>0</v>
      </c>
      <c r="R114" s="7">
        <f t="shared" si="3"/>
        <v>11385</v>
      </c>
    </row>
    <row r="115" spans="1:18" x14ac:dyDescent="0.2">
      <c r="A115" s="8" t="s">
        <v>125</v>
      </c>
      <c r="B115" s="7">
        <v>0</v>
      </c>
      <c r="C115" s="7">
        <v>186.31</v>
      </c>
      <c r="D115" s="7">
        <v>0</v>
      </c>
      <c r="E115" s="7">
        <v>76.42</v>
      </c>
      <c r="F115" s="7">
        <v>185.65</v>
      </c>
      <c r="G115" s="7">
        <v>0</v>
      </c>
      <c r="H115" s="7">
        <v>526.41</v>
      </c>
      <c r="I115" s="7">
        <v>717.08</v>
      </c>
      <c r="J115" s="7">
        <v>216.69</v>
      </c>
      <c r="K115" s="7">
        <v>522.4</v>
      </c>
      <c r="L115" s="7">
        <v>0</v>
      </c>
      <c r="M115" s="7">
        <v>0</v>
      </c>
      <c r="N115" s="7">
        <v>0</v>
      </c>
      <c r="O115" s="7">
        <v>0</v>
      </c>
      <c r="P115" s="7">
        <v>0</v>
      </c>
      <c r="Q115" s="7">
        <v>0</v>
      </c>
      <c r="R115" s="7">
        <f t="shared" si="3"/>
        <v>2430.96</v>
      </c>
    </row>
    <row r="116" spans="1:18" x14ac:dyDescent="0.2">
      <c r="A116" s="8" t="s">
        <v>126</v>
      </c>
      <c r="B116" s="7">
        <v>0</v>
      </c>
      <c r="C116" s="7">
        <v>1625.43</v>
      </c>
      <c r="D116" s="7">
        <v>0</v>
      </c>
      <c r="E116" s="7">
        <v>561.70000000000005</v>
      </c>
      <c r="F116" s="7">
        <v>1410.86</v>
      </c>
      <c r="G116" s="7">
        <v>0</v>
      </c>
      <c r="H116" s="7">
        <v>2968.62</v>
      </c>
      <c r="I116" s="7">
        <v>5246.63</v>
      </c>
      <c r="J116" s="7">
        <v>2042.41</v>
      </c>
      <c r="K116" s="7">
        <v>4387.74</v>
      </c>
      <c r="L116" s="7">
        <v>0</v>
      </c>
      <c r="M116" s="7">
        <v>0</v>
      </c>
      <c r="N116" s="7">
        <v>0</v>
      </c>
      <c r="O116" s="7">
        <v>0</v>
      </c>
      <c r="P116" s="7">
        <v>0</v>
      </c>
      <c r="Q116" s="7">
        <v>0</v>
      </c>
      <c r="R116" s="7">
        <f t="shared" si="3"/>
        <v>18243.39</v>
      </c>
    </row>
    <row r="117" spans="1:18" x14ac:dyDescent="0.2">
      <c r="A117" s="6" t="s">
        <v>127</v>
      </c>
      <c r="B117" s="7">
        <v>0</v>
      </c>
      <c r="C117" s="7">
        <v>0</v>
      </c>
      <c r="D117" s="7">
        <v>0</v>
      </c>
      <c r="E117" s="7">
        <v>600</v>
      </c>
      <c r="F117" s="7">
        <v>0</v>
      </c>
      <c r="G117" s="7">
        <v>0</v>
      </c>
      <c r="H117" s="7">
        <v>0</v>
      </c>
      <c r="I117" s="7">
        <v>1317</v>
      </c>
      <c r="J117" s="7">
        <v>31100</v>
      </c>
      <c r="K117" s="7">
        <v>90.5</v>
      </c>
      <c r="L117" s="7">
        <v>1622.25</v>
      </c>
      <c r="M117" s="7">
        <v>116.25</v>
      </c>
      <c r="N117" s="7">
        <v>1008</v>
      </c>
      <c r="O117" s="7">
        <v>142.25</v>
      </c>
      <c r="P117" s="7">
        <v>15675</v>
      </c>
      <c r="Q117" s="7">
        <v>454.75</v>
      </c>
      <c r="R117" s="7">
        <f t="shared" si="3"/>
        <v>52126</v>
      </c>
    </row>
    <row r="118" spans="1:18" x14ac:dyDescent="0.2">
      <c r="A118" s="8" t="s">
        <v>129</v>
      </c>
      <c r="B118" s="7">
        <v>0</v>
      </c>
      <c r="C118" s="7">
        <v>0</v>
      </c>
      <c r="D118" s="7">
        <v>0</v>
      </c>
      <c r="E118" s="7">
        <v>0</v>
      </c>
      <c r="F118" s="7">
        <v>0</v>
      </c>
      <c r="G118" s="7">
        <v>0</v>
      </c>
      <c r="H118" s="7">
        <v>0</v>
      </c>
      <c r="I118" s="7">
        <v>0</v>
      </c>
      <c r="J118" s="7">
        <v>0</v>
      </c>
      <c r="K118" s="7">
        <v>0</v>
      </c>
      <c r="L118" s="7">
        <v>0</v>
      </c>
      <c r="M118" s="7">
        <v>0</v>
      </c>
      <c r="N118" s="7">
        <v>0</v>
      </c>
      <c r="O118" s="7">
        <v>0</v>
      </c>
      <c r="P118" s="7">
        <v>0</v>
      </c>
      <c r="Q118" s="7">
        <v>-86.25</v>
      </c>
      <c r="R118" s="7">
        <f t="shared" si="3"/>
        <v>-86.25</v>
      </c>
    </row>
    <row r="119" spans="1:18" x14ac:dyDescent="0.2">
      <c r="A119" s="8" t="s">
        <v>130</v>
      </c>
      <c r="B119" s="7">
        <v>0</v>
      </c>
      <c r="C119" s="7">
        <v>0</v>
      </c>
      <c r="D119" s="7">
        <v>0</v>
      </c>
      <c r="E119" s="7">
        <v>0</v>
      </c>
      <c r="F119" s="7">
        <v>0</v>
      </c>
      <c r="G119" s="7">
        <v>0</v>
      </c>
      <c r="H119" s="7">
        <v>0</v>
      </c>
      <c r="I119" s="7">
        <v>0</v>
      </c>
      <c r="J119" s="7">
        <v>0</v>
      </c>
      <c r="K119" s="7">
        <v>0</v>
      </c>
      <c r="L119" s="7">
        <v>0</v>
      </c>
      <c r="M119" s="7">
        <v>0</v>
      </c>
      <c r="N119" s="7">
        <v>480</v>
      </c>
      <c r="O119" s="7">
        <v>0</v>
      </c>
      <c r="P119" s="7">
        <v>0</v>
      </c>
      <c r="Q119" s="7">
        <v>537</v>
      </c>
      <c r="R119" s="7">
        <f t="shared" si="3"/>
        <v>1017</v>
      </c>
    </row>
    <row r="120" spans="1:18" x14ac:dyDescent="0.2">
      <c r="A120" s="8" t="s">
        <v>128</v>
      </c>
      <c r="B120" s="7">
        <v>0</v>
      </c>
      <c r="C120" s="7">
        <v>0</v>
      </c>
      <c r="D120" s="7">
        <v>0</v>
      </c>
      <c r="E120" s="7">
        <v>600</v>
      </c>
      <c r="F120" s="7">
        <v>0</v>
      </c>
      <c r="G120" s="7">
        <v>0</v>
      </c>
      <c r="H120" s="7">
        <v>0</v>
      </c>
      <c r="I120" s="7">
        <v>1317</v>
      </c>
      <c r="J120" s="7">
        <v>31100</v>
      </c>
      <c r="K120" s="7">
        <v>90.5</v>
      </c>
      <c r="L120" s="7">
        <v>1622.25</v>
      </c>
      <c r="M120" s="7">
        <v>116.25</v>
      </c>
      <c r="N120" s="7">
        <v>528</v>
      </c>
      <c r="O120" s="7">
        <v>142.25</v>
      </c>
      <c r="P120" s="7">
        <v>15675</v>
      </c>
      <c r="Q120" s="7">
        <v>4</v>
      </c>
      <c r="R120" s="7">
        <f t="shared" si="3"/>
        <v>51195.25</v>
      </c>
    </row>
    <row r="121" spans="1:18" x14ac:dyDescent="0.2">
      <c r="A121" s="6" t="s">
        <v>131</v>
      </c>
      <c r="B121" s="7">
        <v>43.77</v>
      </c>
      <c r="C121" s="7">
        <v>71.12</v>
      </c>
      <c r="D121" s="7">
        <v>64.8</v>
      </c>
      <c r="E121" s="7">
        <v>60.75</v>
      </c>
      <c r="F121" s="7">
        <v>58.41</v>
      </c>
      <c r="G121" s="7">
        <v>49.81</v>
      </c>
      <c r="H121" s="7">
        <v>0</v>
      </c>
      <c r="I121" s="7">
        <v>0</v>
      </c>
      <c r="J121" s="7">
        <v>0</v>
      </c>
      <c r="K121" s="7">
        <v>0</v>
      </c>
      <c r="L121" s="7">
        <v>0</v>
      </c>
      <c r="M121" s="7">
        <v>0</v>
      </c>
      <c r="N121" s="7">
        <v>12963</v>
      </c>
      <c r="O121" s="7">
        <v>0</v>
      </c>
      <c r="P121" s="7">
        <v>0</v>
      </c>
      <c r="Q121" s="7">
        <v>0</v>
      </c>
      <c r="R121" s="7">
        <f t="shared" si="3"/>
        <v>13311.66</v>
      </c>
    </row>
    <row r="122" spans="1:18" x14ac:dyDescent="0.2">
      <c r="A122" s="8" t="s">
        <v>132</v>
      </c>
      <c r="B122" s="7">
        <v>0</v>
      </c>
      <c r="C122" s="7">
        <v>0</v>
      </c>
      <c r="D122" s="7">
        <v>0</v>
      </c>
      <c r="E122" s="7">
        <v>0</v>
      </c>
      <c r="F122" s="7">
        <v>0</v>
      </c>
      <c r="G122" s="7">
        <v>0</v>
      </c>
      <c r="H122" s="7">
        <v>0</v>
      </c>
      <c r="I122" s="7">
        <v>0</v>
      </c>
      <c r="J122" s="7">
        <v>0</v>
      </c>
      <c r="K122" s="7">
        <v>0</v>
      </c>
      <c r="L122" s="7">
        <v>0</v>
      </c>
      <c r="M122" s="7">
        <v>0</v>
      </c>
      <c r="N122" s="7">
        <v>1550</v>
      </c>
      <c r="O122" s="7">
        <v>0</v>
      </c>
      <c r="P122" s="7">
        <v>0</v>
      </c>
      <c r="Q122" s="7">
        <v>0</v>
      </c>
      <c r="R122" s="7">
        <f t="shared" si="3"/>
        <v>1550</v>
      </c>
    </row>
    <row r="123" spans="1:18" ht="28.5" x14ac:dyDescent="0.2">
      <c r="A123" s="8" t="s">
        <v>133</v>
      </c>
      <c r="B123" s="7">
        <v>0</v>
      </c>
      <c r="C123" s="7">
        <v>0</v>
      </c>
      <c r="D123" s="7">
        <v>0</v>
      </c>
      <c r="E123" s="7">
        <v>0</v>
      </c>
      <c r="F123" s="7">
        <v>0</v>
      </c>
      <c r="G123" s="7">
        <v>0</v>
      </c>
      <c r="H123" s="7">
        <v>0</v>
      </c>
      <c r="I123" s="7">
        <v>0</v>
      </c>
      <c r="J123" s="7">
        <v>0</v>
      </c>
      <c r="K123" s="7">
        <v>0</v>
      </c>
      <c r="L123" s="7">
        <v>0</v>
      </c>
      <c r="M123" s="7">
        <v>0</v>
      </c>
      <c r="N123" s="7">
        <v>9400</v>
      </c>
      <c r="O123" s="7">
        <v>0</v>
      </c>
      <c r="P123" s="7">
        <v>0</v>
      </c>
      <c r="Q123" s="7">
        <v>0</v>
      </c>
      <c r="R123" s="7">
        <f t="shared" si="3"/>
        <v>9400</v>
      </c>
    </row>
    <row r="124" spans="1:18" x14ac:dyDescent="0.2">
      <c r="A124" s="8" t="s">
        <v>134</v>
      </c>
      <c r="B124" s="7">
        <v>43.77</v>
      </c>
      <c r="C124" s="7">
        <v>71.12</v>
      </c>
      <c r="D124" s="7">
        <v>64.8</v>
      </c>
      <c r="E124" s="7">
        <v>60.75</v>
      </c>
      <c r="F124" s="7">
        <v>58.41</v>
      </c>
      <c r="G124" s="7">
        <v>49.81</v>
      </c>
      <c r="H124" s="7">
        <v>0</v>
      </c>
      <c r="I124" s="7">
        <v>0</v>
      </c>
      <c r="J124" s="7">
        <v>0</v>
      </c>
      <c r="K124" s="7">
        <v>0</v>
      </c>
      <c r="L124" s="7">
        <v>0</v>
      </c>
      <c r="M124" s="7">
        <v>0</v>
      </c>
      <c r="N124" s="7">
        <v>2013</v>
      </c>
      <c r="O124" s="7">
        <v>0</v>
      </c>
      <c r="P124" s="7">
        <v>0</v>
      </c>
      <c r="Q124" s="7">
        <v>0</v>
      </c>
      <c r="R124" s="7">
        <f t="shared" si="3"/>
        <v>2361.66</v>
      </c>
    </row>
    <row r="125" spans="1:18" x14ac:dyDescent="0.2">
      <c r="A125" s="4" t="s">
        <v>135</v>
      </c>
      <c r="B125" s="4">
        <f t="shared" ref="B125:R125" si="4">B185+B130+B126</f>
        <v>10577</v>
      </c>
      <c r="C125" s="5">
        <f t="shared" si="4"/>
        <v>63303</v>
      </c>
      <c r="D125" s="5">
        <f t="shared" si="4"/>
        <v>64899</v>
      </c>
      <c r="E125" s="5">
        <f t="shared" si="4"/>
        <v>187803</v>
      </c>
      <c r="F125" s="5">
        <f t="shared" si="4"/>
        <v>234565</v>
      </c>
      <c r="G125" s="5">
        <f t="shared" si="4"/>
        <v>101951</v>
      </c>
      <c r="H125" s="5">
        <f t="shared" si="4"/>
        <v>8336</v>
      </c>
      <c r="I125" s="5">
        <f t="shared" si="4"/>
        <v>73864</v>
      </c>
      <c r="J125" s="5">
        <f t="shared" si="4"/>
        <v>39522</v>
      </c>
      <c r="K125" s="5">
        <f t="shared" si="4"/>
        <v>116894</v>
      </c>
      <c r="L125" s="5">
        <f t="shared" si="4"/>
        <v>17990</v>
      </c>
      <c r="M125" s="5">
        <f t="shared" si="4"/>
        <v>12404</v>
      </c>
      <c r="N125" s="5">
        <f t="shared" si="4"/>
        <v>13364</v>
      </c>
      <c r="O125" s="5">
        <f t="shared" si="4"/>
        <v>15684</v>
      </c>
      <c r="P125" s="5">
        <f t="shared" si="4"/>
        <v>8316</v>
      </c>
      <c r="Q125" s="5">
        <f t="shared" si="4"/>
        <v>33140</v>
      </c>
      <c r="R125" s="5">
        <f t="shared" si="4"/>
        <v>1002612</v>
      </c>
    </row>
    <row r="126" spans="1:18" s="1" customFormat="1" x14ac:dyDescent="0.2">
      <c r="A126" s="11" t="s">
        <v>136</v>
      </c>
      <c r="B126" s="12">
        <f t="shared" ref="B126:Q126" si="5">SUM(B127:B129)</f>
        <v>0</v>
      </c>
      <c r="C126" s="12">
        <f t="shared" si="5"/>
        <v>0</v>
      </c>
      <c r="D126" s="12">
        <f t="shared" si="5"/>
        <v>0</v>
      </c>
      <c r="E126" s="12">
        <f t="shared" si="5"/>
        <v>0</v>
      </c>
      <c r="F126" s="12">
        <f t="shared" si="5"/>
        <v>0</v>
      </c>
      <c r="G126" s="12">
        <f t="shared" si="5"/>
        <v>0</v>
      </c>
      <c r="H126" s="12">
        <f t="shared" si="5"/>
        <v>0</v>
      </c>
      <c r="I126" s="12">
        <f t="shared" si="5"/>
        <v>57</v>
      </c>
      <c r="J126" s="12">
        <f t="shared" si="5"/>
        <v>0</v>
      </c>
      <c r="K126" s="12">
        <f t="shared" si="5"/>
        <v>0</v>
      </c>
      <c r="L126" s="12">
        <f t="shared" si="5"/>
        <v>0</v>
      </c>
      <c r="M126" s="12">
        <f t="shared" si="5"/>
        <v>400</v>
      </c>
      <c r="N126" s="12">
        <f t="shared" si="5"/>
        <v>2400</v>
      </c>
      <c r="O126" s="12">
        <f t="shared" si="5"/>
        <v>0</v>
      </c>
      <c r="P126" s="12">
        <f t="shared" si="5"/>
        <v>0</v>
      </c>
      <c r="Q126" s="12">
        <f t="shared" si="5"/>
        <v>17379</v>
      </c>
      <c r="R126" s="12">
        <f>SUM(B126:Q126)</f>
        <v>20236</v>
      </c>
    </row>
    <row r="127" spans="1:18" s="1" customFormat="1" x14ac:dyDescent="0.2">
      <c r="A127" s="11" t="s">
        <v>137</v>
      </c>
      <c r="B127" s="12"/>
      <c r="C127" s="12"/>
      <c r="D127" s="12"/>
      <c r="E127" s="12"/>
      <c r="F127" s="12"/>
      <c r="G127" s="12"/>
      <c r="H127" s="12"/>
      <c r="I127" s="12">
        <v>57</v>
      </c>
      <c r="J127" s="12"/>
      <c r="K127" s="12"/>
      <c r="L127" s="12"/>
      <c r="M127" s="12">
        <v>400</v>
      </c>
      <c r="N127" s="12">
        <v>1800</v>
      </c>
      <c r="O127" s="12"/>
      <c r="P127" s="12"/>
      <c r="Q127" s="12">
        <v>1814</v>
      </c>
      <c r="R127" s="12">
        <v>4071</v>
      </c>
    </row>
    <row r="128" spans="1:18" s="1" customFormat="1" x14ac:dyDescent="0.2">
      <c r="A128" s="11" t="s">
        <v>138</v>
      </c>
      <c r="B128" s="12"/>
      <c r="C128" s="12"/>
      <c r="D128" s="12"/>
      <c r="E128" s="12"/>
      <c r="F128" s="12"/>
      <c r="G128" s="12"/>
      <c r="H128" s="12"/>
      <c r="I128" s="12"/>
      <c r="J128" s="12"/>
      <c r="K128" s="12"/>
      <c r="L128" s="12"/>
      <c r="M128" s="12"/>
      <c r="N128" s="12">
        <v>600</v>
      </c>
      <c r="O128" s="12"/>
      <c r="P128" s="12"/>
      <c r="Q128" s="12">
        <v>8781</v>
      </c>
      <c r="R128" s="12">
        <v>9381</v>
      </c>
    </row>
    <row r="129" spans="1:18" s="1" customFormat="1" x14ac:dyDescent="0.2">
      <c r="A129" s="11" t="s">
        <v>139</v>
      </c>
      <c r="B129" s="12"/>
      <c r="C129" s="12"/>
      <c r="D129" s="12"/>
      <c r="E129" s="12"/>
      <c r="F129" s="12"/>
      <c r="G129" s="12"/>
      <c r="H129" s="12"/>
      <c r="I129" s="12"/>
      <c r="J129" s="12"/>
      <c r="K129" s="12"/>
      <c r="L129" s="12"/>
      <c r="M129" s="12"/>
      <c r="N129" s="12"/>
      <c r="O129" s="12"/>
      <c r="P129" s="12"/>
      <c r="Q129" s="12">
        <v>6784</v>
      </c>
      <c r="R129" s="12">
        <v>6784</v>
      </c>
    </row>
    <row r="130" spans="1:18" s="1" customFormat="1" x14ac:dyDescent="0.2">
      <c r="A130" s="11" t="s">
        <v>140</v>
      </c>
      <c r="B130" s="12">
        <f t="shared" ref="B130:Q130" si="6">ROUND(SUM(B131:B184),0)</f>
        <v>9098</v>
      </c>
      <c r="C130" s="12">
        <f>ROUND(SUM(C131:C184),0)-1</f>
        <v>60815</v>
      </c>
      <c r="D130" s="12">
        <f t="shared" si="6"/>
        <v>62994</v>
      </c>
      <c r="E130" s="12">
        <f t="shared" si="6"/>
        <v>185921</v>
      </c>
      <c r="F130" s="12">
        <f t="shared" si="6"/>
        <v>232521</v>
      </c>
      <c r="G130" s="12">
        <f t="shared" si="6"/>
        <v>100141</v>
      </c>
      <c r="H130" s="12">
        <f t="shared" si="6"/>
        <v>6731</v>
      </c>
      <c r="I130" s="12">
        <f t="shared" si="6"/>
        <v>71835</v>
      </c>
      <c r="J130" s="12">
        <f t="shared" si="6"/>
        <v>37122</v>
      </c>
      <c r="K130" s="12">
        <f t="shared" si="6"/>
        <v>114878</v>
      </c>
      <c r="L130" s="12">
        <f t="shared" si="6"/>
        <v>15056</v>
      </c>
      <c r="M130" s="12">
        <f t="shared" si="6"/>
        <v>9064</v>
      </c>
      <c r="N130" s="12">
        <f t="shared" si="6"/>
        <v>5582</v>
      </c>
      <c r="O130" s="12">
        <f t="shared" si="6"/>
        <v>13471</v>
      </c>
      <c r="P130" s="12">
        <f t="shared" si="6"/>
        <v>6105</v>
      </c>
      <c r="Q130" s="12">
        <f t="shared" si="6"/>
        <v>13062</v>
      </c>
      <c r="R130" s="12">
        <f>SUM(B130:Q130)</f>
        <v>944396</v>
      </c>
    </row>
    <row r="131" spans="1:18" s="1" customFormat="1" x14ac:dyDescent="0.2">
      <c r="A131" s="11" t="s">
        <v>141</v>
      </c>
      <c r="B131" s="13"/>
      <c r="C131" s="13"/>
      <c r="D131" s="13"/>
      <c r="E131" s="13"/>
      <c r="F131" s="13"/>
      <c r="G131" s="13"/>
      <c r="H131" s="13">
        <v>64</v>
      </c>
      <c r="I131" s="13">
        <v>38</v>
      </c>
      <c r="J131" s="13">
        <v>23</v>
      </c>
      <c r="K131" s="13">
        <v>182</v>
      </c>
      <c r="L131" s="13">
        <v>290</v>
      </c>
      <c r="M131" s="13">
        <v>84</v>
      </c>
      <c r="N131" s="13">
        <v>68</v>
      </c>
      <c r="O131" s="13">
        <v>260</v>
      </c>
      <c r="P131" s="13">
        <v>204</v>
      </c>
      <c r="Q131" s="13">
        <v>239</v>
      </c>
      <c r="R131" s="13">
        <v>1452</v>
      </c>
    </row>
    <row r="132" spans="1:18" s="1" customFormat="1" x14ac:dyDescent="0.2">
      <c r="A132" s="11" t="s">
        <v>142</v>
      </c>
      <c r="B132" s="13"/>
      <c r="C132" s="13"/>
      <c r="D132" s="13"/>
      <c r="E132" s="13"/>
      <c r="F132" s="13"/>
      <c r="G132" s="13"/>
      <c r="H132" s="13"/>
      <c r="I132" s="13"/>
      <c r="J132" s="13"/>
      <c r="K132" s="13"/>
      <c r="L132" s="13">
        <v>600</v>
      </c>
      <c r="M132" s="13">
        <v>1200</v>
      </c>
      <c r="N132" s="13"/>
      <c r="O132" s="13">
        <v>300</v>
      </c>
      <c r="P132" s="13">
        <v>350</v>
      </c>
      <c r="Q132" s="13">
        <v>1550</v>
      </c>
      <c r="R132" s="13">
        <v>4000</v>
      </c>
    </row>
    <row r="133" spans="1:18" s="1" customFormat="1" x14ac:dyDescent="0.2">
      <c r="A133" s="11" t="s">
        <v>143</v>
      </c>
      <c r="B133" s="13"/>
      <c r="C133" s="13"/>
      <c r="D133" s="13"/>
      <c r="E133" s="13"/>
      <c r="F133" s="13"/>
      <c r="G133" s="13"/>
      <c r="H133" s="13">
        <v>72</v>
      </c>
      <c r="I133" s="13">
        <v>86</v>
      </c>
      <c r="J133" s="13">
        <v>85</v>
      </c>
      <c r="K133" s="13">
        <v>128</v>
      </c>
      <c r="L133" s="13">
        <v>397</v>
      </c>
      <c r="M133" s="13">
        <v>407</v>
      </c>
      <c r="N133" s="13">
        <v>386</v>
      </c>
      <c r="O133" s="13">
        <v>739</v>
      </c>
      <c r="P133" s="13">
        <v>370</v>
      </c>
      <c r="Q133" s="13">
        <v>278</v>
      </c>
      <c r="R133" s="13">
        <v>2948</v>
      </c>
    </row>
    <row r="134" spans="1:18" s="1" customFormat="1" x14ac:dyDescent="0.2">
      <c r="A134" s="11" t="s">
        <v>144</v>
      </c>
      <c r="B134" s="13"/>
      <c r="C134" s="13"/>
      <c r="D134" s="13"/>
      <c r="E134" s="13"/>
      <c r="F134" s="13"/>
      <c r="G134" s="13"/>
      <c r="H134" s="13"/>
      <c r="I134" s="13"/>
      <c r="J134" s="13"/>
      <c r="K134" s="13"/>
      <c r="L134" s="13">
        <v>8.25</v>
      </c>
      <c r="M134" s="13"/>
      <c r="N134" s="13"/>
      <c r="O134" s="13">
        <v>32.01</v>
      </c>
      <c r="P134" s="13"/>
      <c r="Q134" s="13">
        <v>34.049999999999997</v>
      </c>
      <c r="R134" s="13">
        <v>74.31</v>
      </c>
    </row>
    <row r="135" spans="1:18" s="1" customFormat="1" x14ac:dyDescent="0.2">
      <c r="A135" s="11" t="s">
        <v>145</v>
      </c>
      <c r="B135" s="13"/>
      <c r="C135" s="13"/>
      <c r="D135" s="13"/>
      <c r="E135" s="13"/>
      <c r="F135" s="13"/>
      <c r="G135" s="13"/>
      <c r="H135" s="13"/>
      <c r="I135" s="13"/>
      <c r="J135" s="13"/>
      <c r="K135" s="13"/>
      <c r="L135" s="13"/>
      <c r="M135" s="13"/>
      <c r="N135" s="13"/>
      <c r="O135" s="13"/>
      <c r="P135" s="13"/>
      <c r="Q135" s="13">
        <v>405</v>
      </c>
      <c r="R135" s="13">
        <v>405</v>
      </c>
    </row>
    <row r="136" spans="1:18" s="1" customFormat="1" x14ac:dyDescent="0.2">
      <c r="A136" s="11" t="s">
        <v>146</v>
      </c>
      <c r="B136" s="13"/>
      <c r="C136" s="13"/>
      <c r="D136" s="13"/>
      <c r="E136" s="13"/>
      <c r="F136" s="13"/>
      <c r="G136" s="13"/>
      <c r="H136" s="13"/>
      <c r="I136" s="13"/>
      <c r="J136" s="13"/>
      <c r="K136" s="13"/>
      <c r="L136" s="13"/>
      <c r="M136" s="13"/>
      <c r="N136" s="13"/>
      <c r="O136" s="13"/>
      <c r="P136" s="13"/>
      <c r="Q136" s="13">
        <v>200</v>
      </c>
      <c r="R136" s="13">
        <v>200</v>
      </c>
    </row>
    <row r="137" spans="1:18" s="1" customFormat="1" x14ac:dyDescent="0.2">
      <c r="A137" s="11" t="s">
        <v>147</v>
      </c>
      <c r="B137" s="13"/>
      <c r="C137" s="13"/>
      <c r="D137" s="13"/>
      <c r="E137" s="13"/>
      <c r="F137" s="13"/>
      <c r="G137" s="13"/>
      <c r="H137" s="13"/>
      <c r="I137" s="13">
        <v>214.6</v>
      </c>
      <c r="J137" s="13">
        <v>137</v>
      </c>
      <c r="K137" s="13">
        <v>207</v>
      </c>
      <c r="L137" s="13">
        <v>1127.5</v>
      </c>
      <c r="M137" s="13">
        <v>985</v>
      </c>
      <c r="N137" s="13">
        <v>150.5</v>
      </c>
      <c r="O137" s="13">
        <v>938.55</v>
      </c>
      <c r="P137" s="13">
        <v>784.85</v>
      </c>
      <c r="Q137" s="13">
        <v>820</v>
      </c>
      <c r="R137" s="13">
        <v>5365</v>
      </c>
    </row>
    <row r="138" spans="1:18" s="1" customFormat="1" x14ac:dyDescent="0.2">
      <c r="A138" s="11" t="s">
        <v>148</v>
      </c>
      <c r="B138" s="13"/>
      <c r="C138" s="13"/>
      <c r="D138" s="13"/>
      <c r="E138" s="13"/>
      <c r="F138" s="13"/>
      <c r="G138" s="13"/>
      <c r="H138" s="13"/>
      <c r="I138" s="13"/>
      <c r="J138" s="13">
        <v>192</v>
      </c>
      <c r="K138" s="13"/>
      <c r="L138" s="13"/>
      <c r="M138" s="13">
        <v>96</v>
      </c>
      <c r="N138" s="13"/>
      <c r="O138" s="13">
        <v>120</v>
      </c>
      <c r="P138" s="13">
        <v>84</v>
      </c>
      <c r="Q138" s="13"/>
      <c r="R138" s="13">
        <v>492</v>
      </c>
    </row>
    <row r="139" spans="1:18" s="1" customFormat="1" x14ac:dyDescent="0.2">
      <c r="A139" s="11" t="s">
        <v>149</v>
      </c>
      <c r="B139" s="13"/>
      <c r="C139" s="13">
        <v>58632.85</v>
      </c>
      <c r="D139" s="13">
        <v>55553.366335999999</v>
      </c>
      <c r="E139" s="13">
        <v>183954.04</v>
      </c>
      <c r="F139" s="13">
        <v>213829.06813299999</v>
      </c>
      <c r="G139" s="13">
        <v>28548.65</v>
      </c>
      <c r="H139" s="13"/>
      <c r="I139" s="13">
        <v>68411.88</v>
      </c>
      <c r="J139" s="13">
        <v>37962.75</v>
      </c>
      <c r="K139" s="13">
        <v>66782.056414999999</v>
      </c>
      <c r="L139" s="13"/>
      <c r="M139" s="13"/>
      <c r="N139" s="13"/>
      <c r="O139" s="13"/>
      <c r="P139" s="13"/>
      <c r="Q139" s="13"/>
      <c r="R139" s="13">
        <v>713674.66088400001</v>
      </c>
    </row>
    <row r="140" spans="1:18" s="1" customFormat="1" x14ac:dyDescent="0.2">
      <c r="A140" s="11" t="s">
        <v>150</v>
      </c>
      <c r="B140" s="13"/>
      <c r="C140" s="13"/>
      <c r="D140" s="13"/>
      <c r="E140" s="13"/>
      <c r="F140" s="13"/>
      <c r="G140" s="13"/>
      <c r="H140" s="13">
        <v>178.66</v>
      </c>
      <c r="I140" s="13">
        <v>128.12</v>
      </c>
      <c r="J140" s="13">
        <v>139.37</v>
      </c>
      <c r="K140" s="13">
        <v>169.4</v>
      </c>
      <c r="L140" s="13">
        <v>687.85</v>
      </c>
      <c r="M140" s="13">
        <v>326.39</v>
      </c>
      <c r="N140" s="13">
        <v>87.84</v>
      </c>
      <c r="O140" s="13">
        <v>239.49</v>
      </c>
      <c r="P140" s="13">
        <v>178.42</v>
      </c>
      <c r="Q140" s="13">
        <v>301.38</v>
      </c>
      <c r="R140" s="13">
        <v>2436.92</v>
      </c>
    </row>
    <row r="141" spans="1:18" s="1" customFormat="1" x14ac:dyDescent="0.2">
      <c r="A141" s="11" t="s">
        <v>151</v>
      </c>
      <c r="B141" s="13"/>
      <c r="C141" s="13"/>
      <c r="D141" s="13"/>
      <c r="E141" s="13"/>
      <c r="F141" s="13">
        <v>568.75</v>
      </c>
      <c r="G141" s="13"/>
      <c r="H141" s="13"/>
      <c r="I141" s="13"/>
      <c r="J141" s="13"/>
      <c r="K141" s="13"/>
      <c r="L141" s="13"/>
      <c r="M141" s="13"/>
      <c r="N141" s="13"/>
      <c r="O141" s="13"/>
      <c r="P141" s="13"/>
      <c r="Q141" s="13"/>
      <c r="R141" s="13">
        <v>568.75</v>
      </c>
    </row>
    <row r="142" spans="1:18" s="1" customFormat="1" x14ac:dyDescent="0.2">
      <c r="A142" s="11" t="s">
        <v>152</v>
      </c>
      <c r="B142" s="13"/>
      <c r="C142" s="13"/>
      <c r="D142" s="13"/>
      <c r="E142" s="13"/>
      <c r="F142" s="13">
        <v>81.25</v>
      </c>
      <c r="G142" s="13"/>
      <c r="H142" s="13"/>
      <c r="I142" s="13"/>
      <c r="J142" s="13"/>
      <c r="K142" s="13"/>
      <c r="L142" s="13"/>
      <c r="M142" s="13"/>
      <c r="N142" s="13"/>
      <c r="O142" s="13"/>
      <c r="P142" s="13"/>
      <c r="Q142" s="13"/>
      <c r="R142" s="13">
        <v>81.25</v>
      </c>
    </row>
    <row r="143" spans="1:18" s="1" customFormat="1" x14ac:dyDescent="0.2">
      <c r="A143" s="11" t="s">
        <v>153</v>
      </c>
      <c r="B143" s="13">
        <v>465.53</v>
      </c>
      <c r="C143" s="13">
        <v>1423.32</v>
      </c>
      <c r="D143" s="13">
        <v>1302.25</v>
      </c>
      <c r="E143" s="13">
        <v>1064.94</v>
      </c>
      <c r="F143" s="13">
        <v>1305.53</v>
      </c>
      <c r="G143" s="13">
        <v>1149.19</v>
      </c>
      <c r="H143" s="13">
        <v>384.36</v>
      </c>
      <c r="I143" s="13">
        <v>360.6</v>
      </c>
      <c r="J143" s="13">
        <v>215.86</v>
      </c>
      <c r="K143" s="13">
        <v>639.91</v>
      </c>
      <c r="L143" s="13">
        <v>350</v>
      </c>
      <c r="M143" s="13">
        <v>350</v>
      </c>
      <c r="N143" s="13">
        <v>807.51</v>
      </c>
      <c r="O143" s="13">
        <v>350</v>
      </c>
      <c r="P143" s="13">
        <v>350</v>
      </c>
      <c r="Q143" s="13">
        <v>350</v>
      </c>
      <c r="R143" s="13">
        <v>10869</v>
      </c>
    </row>
    <row r="144" spans="1:18" s="1" customFormat="1" x14ac:dyDescent="0.2">
      <c r="A144" s="11" t="s">
        <v>154</v>
      </c>
      <c r="B144" s="13">
        <v>66.5</v>
      </c>
      <c r="C144" s="13">
        <v>203.33</v>
      </c>
      <c r="D144" s="13">
        <v>186.04</v>
      </c>
      <c r="E144" s="13">
        <v>152.13</v>
      </c>
      <c r="F144" s="13">
        <v>186.5</v>
      </c>
      <c r="G144" s="13">
        <v>164.17</v>
      </c>
      <c r="H144" s="13">
        <v>54.91</v>
      </c>
      <c r="I144" s="13">
        <v>51.51</v>
      </c>
      <c r="J144" s="13">
        <v>30.84</v>
      </c>
      <c r="K144" s="13">
        <v>91.42</v>
      </c>
      <c r="L144" s="13">
        <v>50</v>
      </c>
      <c r="M144" s="13">
        <v>50</v>
      </c>
      <c r="N144" s="13">
        <v>115.36</v>
      </c>
      <c r="O144" s="13">
        <v>50</v>
      </c>
      <c r="P144" s="13">
        <v>50</v>
      </c>
      <c r="Q144" s="13">
        <v>50</v>
      </c>
      <c r="R144" s="13">
        <v>1552.71</v>
      </c>
    </row>
    <row r="145" spans="1:18" s="1" customFormat="1" x14ac:dyDescent="0.2">
      <c r="A145" s="11" t="s">
        <v>155</v>
      </c>
      <c r="B145" s="13"/>
      <c r="C145" s="13"/>
      <c r="D145" s="13"/>
      <c r="E145" s="13"/>
      <c r="F145" s="13"/>
      <c r="G145" s="13">
        <v>5900</v>
      </c>
      <c r="H145" s="13"/>
      <c r="I145" s="13"/>
      <c r="J145" s="13"/>
      <c r="K145" s="13"/>
      <c r="L145" s="13"/>
      <c r="M145" s="13"/>
      <c r="N145" s="13"/>
      <c r="O145" s="13"/>
      <c r="P145" s="13"/>
      <c r="Q145" s="13"/>
      <c r="R145" s="13">
        <v>5900</v>
      </c>
    </row>
    <row r="146" spans="1:18" s="1" customFormat="1" x14ac:dyDescent="0.2">
      <c r="A146" s="11" t="s">
        <v>156</v>
      </c>
      <c r="B146" s="13"/>
      <c r="C146" s="13"/>
      <c r="D146" s="13"/>
      <c r="E146" s="13"/>
      <c r="F146" s="13"/>
      <c r="G146" s="13"/>
      <c r="H146" s="13"/>
      <c r="I146" s="13">
        <v>202</v>
      </c>
      <c r="J146" s="13">
        <v>168</v>
      </c>
      <c r="K146" s="13">
        <v>97</v>
      </c>
      <c r="L146" s="13">
        <v>1135</v>
      </c>
      <c r="M146" s="13">
        <v>2226</v>
      </c>
      <c r="N146" s="13">
        <v>683</v>
      </c>
      <c r="O146" s="13">
        <v>1424</v>
      </c>
      <c r="P146" s="13">
        <v>918</v>
      </c>
      <c r="Q146" s="13">
        <v>147</v>
      </c>
      <c r="R146" s="13">
        <v>7000</v>
      </c>
    </row>
    <row r="147" spans="1:18" s="1" customFormat="1" x14ac:dyDescent="0.2">
      <c r="A147" s="11" t="s">
        <v>157</v>
      </c>
      <c r="B147" s="13"/>
      <c r="C147" s="13"/>
      <c r="D147" s="13"/>
      <c r="E147" s="13"/>
      <c r="F147" s="13"/>
      <c r="G147" s="13"/>
      <c r="H147" s="13"/>
      <c r="I147" s="13"/>
      <c r="J147" s="13">
        <v>7</v>
      </c>
      <c r="K147" s="13">
        <v>12.6</v>
      </c>
      <c r="L147" s="13">
        <v>98</v>
      </c>
      <c r="M147" s="13">
        <v>45.4</v>
      </c>
      <c r="N147" s="13"/>
      <c r="O147" s="13">
        <v>56</v>
      </c>
      <c r="P147" s="13"/>
      <c r="Q147" s="13">
        <v>70</v>
      </c>
      <c r="R147" s="13">
        <v>289</v>
      </c>
    </row>
    <row r="148" spans="1:18" s="1" customFormat="1" x14ac:dyDescent="0.2">
      <c r="A148" s="11" t="s">
        <v>158</v>
      </c>
      <c r="B148" s="13"/>
      <c r="C148" s="13">
        <v>0.28000000000000003</v>
      </c>
      <c r="D148" s="13"/>
      <c r="E148" s="13">
        <v>0.28000000000000003</v>
      </c>
      <c r="F148" s="13">
        <v>0.56000000000000005</v>
      </c>
      <c r="G148" s="13">
        <v>1.61</v>
      </c>
      <c r="H148" s="13"/>
      <c r="I148" s="13">
        <v>1.61</v>
      </c>
      <c r="J148" s="13"/>
      <c r="K148" s="13">
        <v>0.63</v>
      </c>
      <c r="L148" s="13">
        <v>0.77</v>
      </c>
      <c r="M148" s="13">
        <v>7.0000000000000007E-2</v>
      </c>
      <c r="N148" s="13">
        <v>0.14000000000000001</v>
      </c>
      <c r="O148" s="13"/>
      <c r="P148" s="13">
        <v>0.14000000000000001</v>
      </c>
      <c r="Q148" s="13">
        <v>3.01</v>
      </c>
      <c r="R148" s="13">
        <v>9.1</v>
      </c>
    </row>
    <row r="149" spans="1:18" s="1" customFormat="1" x14ac:dyDescent="0.2">
      <c r="A149" s="11" t="s">
        <v>159</v>
      </c>
      <c r="B149" s="13"/>
      <c r="C149" s="13"/>
      <c r="D149" s="13">
        <v>5000</v>
      </c>
      <c r="E149" s="13"/>
      <c r="F149" s="13">
        <v>6000</v>
      </c>
      <c r="G149" s="13"/>
      <c r="H149" s="13">
        <v>5000</v>
      </c>
      <c r="I149" s="13"/>
      <c r="J149" s="13"/>
      <c r="K149" s="13">
        <v>45400</v>
      </c>
      <c r="L149" s="13"/>
      <c r="M149" s="13"/>
      <c r="N149" s="13"/>
      <c r="O149" s="13"/>
      <c r="P149" s="13"/>
      <c r="Q149" s="13"/>
      <c r="R149" s="13">
        <v>61400</v>
      </c>
    </row>
    <row r="150" spans="1:18" s="1" customFormat="1" x14ac:dyDescent="0.2">
      <c r="A150" s="11" t="s">
        <v>160</v>
      </c>
      <c r="B150" s="13"/>
      <c r="C150" s="13"/>
      <c r="D150" s="13"/>
      <c r="E150" s="13"/>
      <c r="F150" s="13"/>
      <c r="G150" s="13"/>
      <c r="H150" s="13"/>
      <c r="I150" s="13"/>
      <c r="J150" s="13"/>
      <c r="K150" s="13"/>
      <c r="L150" s="13"/>
      <c r="M150" s="13"/>
      <c r="N150" s="13"/>
      <c r="O150" s="13"/>
      <c r="P150" s="13"/>
      <c r="Q150" s="13">
        <v>763.6</v>
      </c>
      <c r="R150" s="13">
        <v>763.6</v>
      </c>
    </row>
    <row r="151" spans="1:18" s="1" customFormat="1" x14ac:dyDescent="0.2">
      <c r="A151" s="11" t="s">
        <v>161</v>
      </c>
      <c r="B151" s="13"/>
      <c r="C151" s="13"/>
      <c r="D151" s="13"/>
      <c r="E151" s="13"/>
      <c r="F151" s="13"/>
      <c r="G151" s="13"/>
      <c r="H151" s="13">
        <v>41.1</v>
      </c>
      <c r="I151" s="13">
        <v>63.6</v>
      </c>
      <c r="J151" s="13">
        <v>32.5</v>
      </c>
      <c r="K151" s="13">
        <v>45.7</v>
      </c>
      <c r="L151" s="13">
        <v>187.8</v>
      </c>
      <c r="M151" s="13">
        <v>181.8</v>
      </c>
      <c r="N151" s="13">
        <v>66</v>
      </c>
      <c r="O151" s="13">
        <v>84.1</v>
      </c>
      <c r="P151" s="13">
        <v>168.1</v>
      </c>
      <c r="Q151" s="13">
        <v>297</v>
      </c>
      <c r="R151" s="13">
        <v>1167.7</v>
      </c>
    </row>
    <row r="152" spans="1:18" s="1" customFormat="1" x14ac:dyDescent="0.2">
      <c r="A152" s="11" t="s">
        <v>162</v>
      </c>
      <c r="B152" s="13"/>
      <c r="C152" s="13"/>
      <c r="D152" s="13"/>
      <c r="E152" s="13"/>
      <c r="F152" s="13"/>
      <c r="G152" s="13"/>
      <c r="H152" s="13"/>
      <c r="I152" s="13"/>
      <c r="J152" s="13"/>
      <c r="K152" s="13"/>
      <c r="L152" s="13">
        <v>0</v>
      </c>
      <c r="M152" s="13">
        <v>0</v>
      </c>
      <c r="N152" s="13"/>
      <c r="O152" s="13"/>
      <c r="P152" s="13">
        <v>0</v>
      </c>
      <c r="Q152" s="13">
        <v>0</v>
      </c>
      <c r="R152" s="13">
        <v>0</v>
      </c>
    </row>
    <row r="153" spans="1:18" s="1" customFormat="1" x14ac:dyDescent="0.2">
      <c r="A153" s="11" t="s">
        <v>163</v>
      </c>
      <c r="B153" s="13"/>
      <c r="C153" s="13"/>
      <c r="D153" s="13"/>
      <c r="E153" s="13"/>
      <c r="F153" s="13"/>
      <c r="G153" s="13"/>
      <c r="H153" s="13"/>
      <c r="I153" s="13"/>
      <c r="J153" s="13">
        <v>532</v>
      </c>
      <c r="K153" s="13">
        <v>266</v>
      </c>
      <c r="L153" s="13">
        <v>6434</v>
      </c>
      <c r="M153" s="13">
        <v>2261</v>
      </c>
      <c r="N153" s="13"/>
      <c r="O153" s="13">
        <v>3458</v>
      </c>
      <c r="P153" s="13">
        <v>3325</v>
      </c>
      <c r="Q153" s="13">
        <v>3724</v>
      </c>
      <c r="R153" s="13">
        <v>20000</v>
      </c>
    </row>
    <row r="154" spans="1:18" s="1" customFormat="1" x14ac:dyDescent="0.2">
      <c r="A154" s="11" t="s">
        <v>164</v>
      </c>
      <c r="B154" s="13"/>
      <c r="C154" s="13"/>
      <c r="D154" s="13"/>
      <c r="E154" s="13"/>
      <c r="F154" s="13"/>
      <c r="G154" s="13"/>
      <c r="H154" s="13"/>
      <c r="I154" s="13">
        <v>46</v>
      </c>
      <c r="J154" s="13">
        <v>15.1</v>
      </c>
      <c r="K154" s="13">
        <v>14.2</v>
      </c>
      <c r="L154" s="13">
        <v>810.7</v>
      </c>
      <c r="M154" s="13">
        <v>1672.7</v>
      </c>
      <c r="N154" s="13">
        <v>73.8</v>
      </c>
      <c r="O154" s="13">
        <v>305</v>
      </c>
      <c r="P154" s="13">
        <v>414.8</v>
      </c>
      <c r="Q154" s="13">
        <v>1456.7</v>
      </c>
      <c r="R154" s="13">
        <v>4809</v>
      </c>
    </row>
    <row r="155" spans="1:18" s="1" customFormat="1" x14ac:dyDescent="0.2">
      <c r="A155" s="11" t="s">
        <v>165</v>
      </c>
      <c r="B155" s="13"/>
      <c r="C155" s="13"/>
      <c r="D155" s="13"/>
      <c r="E155" s="13"/>
      <c r="F155" s="13"/>
      <c r="G155" s="13"/>
      <c r="H155" s="13"/>
      <c r="I155" s="13">
        <v>10</v>
      </c>
      <c r="J155" s="13">
        <v>20</v>
      </c>
      <c r="K155" s="13">
        <v>20</v>
      </c>
      <c r="L155" s="13">
        <v>100</v>
      </c>
      <c r="M155" s="13">
        <v>100</v>
      </c>
      <c r="N155" s="13">
        <v>20</v>
      </c>
      <c r="O155" s="13">
        <v>54.1</v>
      </c>
      <c r="P155" s="13">
        <v>35.9</v>
      </c>
      <c r="Q155" s="13">
        <v>240</v>
      </c>
      <c r="R155" s="13">
        <v>600</v>
      </c>
    </row>
    <row r="156" spans="1:18" s="1" customFormat="1" x14ac:dyDescent="0.2">
      <c r="A156" s="11" t="s">
        <v>166</v>
      </c>
      <c r="B156" s="13"/>
      <c r="C156" s="13"/>
      <c r="D156" s="13"/>
      <c r="E156" s="13"/>
      <c r="F156" s="13"/>
      <c r="G156" s="13"/>
      <c r="H156" s="13"/>
      <c r="I156" s="13"/>
      <c r="J156" s="13">
        <v>150</v>
      </c>
      <c r="K156" s="13"/>
      <c r="L156" s="13"/>
      <c r="M156" s="13"/>
      <c r="N156" s="13"/>
      <c r="O156" s="13"/>
      <c r="P156" s="13">
        <v>87</v>
      </c>
      <c r="Q156" s="13"/>
      <c r="R156" s="13">
        <v>237</v>
      </c>
    </row>
    <row r="157" spans="1:18" s="1" customFormat="1" x14ac:dyDescent="0.2">
      <c r="A157" s="11" t="s">
        <v>167</v>
      </c>
      <c r="B157" s="13"/>
      <c r="C157" s="13"/>
      <c r="D157" s="13"/>
      <c r="E157" s="13"/>
      <c r="F157" s="13"/>
      <c r="G157" s="13"/>
      <c r="H157" s="13"/>
      <c r="I157" s="13"/>
      <c r="J157" s="13"/>
      <c r="K157" s="13"/>
      <c r="L157" s="13">
        <v>90.1</v>
      </c>
      <c r="M157" s="13">
        <v>34.700000000000003</v>
      </c>
      <c r="N157" s="13"/>
      <c r="O157" s="13">
        <v>132.80000000000001</v>
      </c>
      <c r="P157" s="13">
        <v>38.299999999999997</v>
      </c>
      <c r="Q157" s="13">
        <v>47.1</v>
      </c>
      <c r="R157" s="13">
        <v>343</v>
      </c>
    </row>
    <row r="158" spans="1:18" s="1" customFormat="1" x14ac:dyDescent="0.2">
      <c r="A158" s="11" t="s">
        <v>168</v>
      </c>
      <c r="B158" s="13"/>
      <c r="C158" s="13"/>
      <c r="D158" s="13"/>
      <c r="E158" s="13"/>
      <c r="F158" s="13"/>
      <c r="G158" s="13"/>
      <c r="H158" s="13"/>
      <c r="I158" s="13"/>
      <c r="J158" s="13"/>
      <c r="K158" s="13"/>
      <c r="L158" s="13"/>
      <c r="M158" s="13"/>
      <c r="N158" s="13"/>
      <c r="O158" s="13"/>
      <c r="P158" s="13"/>
      <c r="Q158" s="13">
        <v>100</v>
      </c>
      <c r="R158" s="13">
        <v>100</v>
      </c>
    </row>
    <row r="159" spans="1:18" s="1" customFormat="1" x14ac:dyDescent="0.2">
      <c r="A159" s="11" t="s">
        <v>169</v>
      </c>
      <c r="B159" s="13"/>
      <c r="C159" s="13"/>
      <c r="D159" s="13"/>
      <c r="E159" s="13"/>
      <c r="F159" s="13"/>
      <c r="G159" s="13"/>
      <c r="H159" s="13"/>
      <c r="I159" s="13"/>
      <c r="J159" s="13"/>
      <c r="K159" s="13"/>
      <c r="L159" s="13">
        <v>704</v>
      </c>
      <c r="M159" s="13">
        <v>583</v>
      </c>
      <c r="N159" s="13"/>
      <c r="O159" s="13"/>
      <c r="P159" s="13">
        <v>657</v>
      </c>
      <c r="Q159" s="13">
        <v>494</v>
      </c>
      <c r="R159" s="13">
        <v>2438</v>
      </c>
    </row>
    <row r="160" spans="1:18" s="1" customFormat="1" x14ac:dyDescent="0.2">
      <c r="A160" s="11" t="s">
        <v>170</v>
      </c>
      <c r="B160" s="13">
        <v>7.9</v>
      </c>
      <c r="C160" s="13">
        <v>24</v>
      </c>
      <c r="D160" s="13">
        <v>28.5</v>
      </c>
      <c r="E160" s="13">
        <v>27</v>
      </c>
      <c r="F160" s="13">
        <v>18.8</v>
      </c>
      <c r="G160" s="13">
        <v>15.9</v>
      </c>
      <c r="H160" s="13">
        <v>15.9</v>
      </c>
      <c r="I160" s="13">
        <v>22.5</v>
      </c>
      <c r="J160" s="13">
        <v>11.5</v>
      </c>
      <c r="K160" s="13">
        <v>28</v>
      </c>
      <c r="L160" s="13"/>
      <c r="M160" s="13"/>
      <c r="N160" s="13"/>
      <c r="O160" s="13"/>
      <c r="P160" s="13"/>
      <c r="Q160" s="13"/>
      <c r="R160" s="13">
        <v>200</v>
      </c>
    </row>
    <row r="161" spans="1:18" s="1" customFormat="1" x14ac:dyDescent="0.2">
      <c r="A161" s="11" t="s">
        <v>171</v>
      </c>
      <c r="B161" s="13"/>
      <c r="C161" s="13"/>
      <c r="D161" s="13"/>
      <c r="E161" s="13"/>
      <c r="F161" s="13"/>
      <c r="G161" s="13"/>
      <c r="H161" s="13">
        <v>-413</v>
      </c>
      <c r="I161" s="13">
        <v>150</v>
      </c>
      <c r="J161" s="13">
        <v>-4681</v>
      </c>
      <c r="K161" s="13"/>
      <c r="L161" s="13">
        <v>-1791</v>
      </c>
      <c r="M161" s="13">
        <v>-2047</v>
      </c>
      <c r="N161" s="13">
        <v>-458</v>
      </c>
      <c r="O161" s="13">
        <v>-333</v>
      </c>
      <c r="P161" s="13">
        <v>-2213</v>
      </c>
      <c r="Q161" s="13">
        <v>974</v>
      </c>
      <c r="R161" s="13">
        <v>-10812</v>
      </c>
    </row>
    <row r="162" spans="1:18" s="1" customFormat="1" x14ac:dyDescent="0.2">
      <c r="A162" s="11" t="s">
        <v>172</v>
      </c>
      <c r="B162" s="13"/>
      <c r="C162" s="13"/>
      <c r="D162" s="13"/>
      <c r="E162" s="13"/>
      <c r="F162" s="13"/>
      <c r="G162" s="13"/>
      <c r="H162" s="13"/>
      <c r="I162" s="13"/>
      <c r="J162" s="13"/>
      <c r="K162" s="13"/>
      <c r="L162" s="13"/>
      <c r="M162" s="13"/>
      <c r="N162" s="13"/>
      <c r="O162" s="13"/>
      <c r="P162" s="13"/>
      <c r="Q162" s="13">
        <v>180.1</v>
      </c>
      <c r="R162" s="13">
        <v>180.1</v>
      </c>
    </row>
    <row r="163" spans="1:18" s="1" customFormat="1" x14ac:dyDescent="0.2">
      <c r="A163" s="11" t="s">
        <v>173</v>
      </c>
      <c r="B163" s="13"/>
      <c r="C163" s="13"/>
      <c r="D163" s="13"/>
      <c r="E163" s="13"/>
      <c r="F163" s="13"/>
      <c r="G163" s="13"/>
      <c r="H163" s="13"/>
      <c r="I163" s="13"/>
      <c r="J163" s="13"/>
      <c r="K163" s="13"/>
      <c r="L163" s="13"/>
      <c r="M163" s="13"/>
      <c r="N163" s="13"/>
      <c r="O163" s="13">
        <v>4357.9503750000003</v>
      </c>
      <c r="P163" s="13"/>
      <c r="Q163" s="13"/>
      <c r="R163" s="13">
        <v>4357.9503750000003</v>
      </c>
    </row>
    <row r="164" spans="1:18" s="1" customFormat="1" x14ac:dyDescent="0.2">
      <c r="A164" s="11" t="s">
        <v>174</v>
      </c>
      <c r="B164" s="13"/>
      <c r="C164" s="13"/>
      <c r="D164" s="13"/>
      <c r="E164" s="13"/>
      <c r="F164" s="13"/>
      <c r="G164" s="13"/>
      <c r="H164" s="13"/>
      <c r="I164" s="13"/>
      <c r="J164" s="13"/>
      <c r="K164" s="13"/>
      <c r="L164" s="13">
        <v>3164.8245000000002</v>
      </c>
      <c r="M164" s="13"/>
      <c r="N164" s="13"/>
      <c r="O164" s="13"/>
      <c r="P164" s="13"/>
      <c r="Q164" s="13"/>
      <c r="R164" s="13">
        <v>3164.8245000000002</v>
      </c>
    </row>
    <row r="165" spans="1:18" s="1" customFormat="1" x14ac:dyDescent="0.2">
      <c r="A165" s="11" t="s">
        <v>175</v>
      </c>
      <c r="B165" s="13"/>
      <c r="C165" s="13">
        <v>22.02</v>
      </c>
      <c r="D165" s="13"/>
      <c r="E165" s="13"/>
      <c r="F165" s="13"/>
      <c r="G165" s="13"/>
      <c r="H165" s="13"/>
      <c r="I165" s="13"/>
      <c r="J165" s="13"/>
      <c r="K165" s="13"/>
      <c r="L165" s="13"/>
      <c r="M165" s="13"/>
      <c r="N165" s="13"/>
      <c r="O165" s="13"/>
      <c r="P165" s="13"/>
      <c r="Q165" s="13"/>
      <c r="R165" s="13">
        <v>22.02</v>
      </c>
    </row>
    <row r="166" spans="1:18" s="1" customFormat="1" x14ac:dyDescent="0.2">
      <c r="A166" s="11" t="s">
        <v>176</v>
      </c>
      <c r="B166" s="13"/>
      <c r="C166" s="13">
        <v>3.15</v>
      </c>
      <c r="D166" s="13"/>
      <c r="E166" s="13"/>
      <c r="F166" s="13"/>
      <c r="G166" s="13"/>
      <c r="H166" s="13"/>
      <c r="I166" s="13"/>
      <c r="J166" s="13"/>
      <c r="K166" s="13"/>
      <c r="L166" s="13"/>
      <c r="M166" s="13"/>
      <c r="N166" s="13"/>
      <c r="O166" s="13"/>
      <c r="P166" s="13"/>
      <c r="Q166" s="13"/>
      <c r="R166" s="13">
        <v>3.15</v>
      </c>
    </row>
    <row r="167" spans="1:18" s="1" customFormat="1" x14ac:dyDescent="0.2">
      <c r="A167" s="11" t="s">
        <v>177</v>
      </c>
      <c r="B167" s="13"/>
      <c r="C167" s="13"/>
      <c r="D167" s="13"/>
      <c r="E167" s="13"/>
      <c r="F167" s="13"/>
      <c r="G167" s="13"/>
      <c r="H167" s="13">
        <v>500</v>
      </c>
      <c r="I167" s="13">
        <v>400</v>
      </c>
      <c r="J167" s="13">
        <v>500</v>
      </c>
      <c r="K167" s="13">
        <v>200</v>
      </c>
      <c r="L167" s="13">
        <v>400</v>
      </c>
      <c r="M167" s="13">
        <v>300</v>
      </c>
      <c r="N167" s="13">
        <v>300</v>
      </c>
      <c r="O167" s="13">
        <v>200</v>
      </c>
      <c r="P167" s="13"/>
      <c r="Q167" s="13"/>
      <c r="R167" s="13">
        <v>2800</v>
      </c>
    </row>
    <row r="168" spans="1:18" s="1" customFormat="1" x14ac:dyDescent="0.2">
      <c r="A168" s="11" t="s">
        <v>178</v>
      </c>
      <c r="B168" s="13"/>
      <c r="C168" s="13"/>
      <c r="D168" s="13"/>
      <c r="E168" s="13"/>
      <c r="F168" s="13"/>
      <c r="G168" s="13"/>
      <c r="H168" s="13">
        <v>800</v>
      </c>
      <c r="I168" s="13"/>
      <c r="J168" s="13">
        <v>1556</v>
      </c>
      <c r="K168" s="13"/>
      <c r="L168" s="13"/>
      <c r="M168" s="13"/>
      <c r="N168" s="13"/>
      <c r="O168" s="13"/>
      <c r="P168" s="13"/>
      <c r="Q168" s="13"/>
      <c r="R168" s="13">
        <v>2356</v>
      </c>
    </row>
    <row r="169" spans="1:18" s="1" customFormat="1" x14ac:dyDescent="0.2">
      <c r="A169" s="11" t="s">
        <v>179</v>
      </c>
      <c r="B169" s="13"/>
      <c r="C169" s="13"/>
      <c r="D169" s="13"/>
      <c r="E169" s="13"/>
      <c r="F169" s="13"/>
      <c r="G169" s="13"/>
      <c r="H169" s="13"/>
      <c r="I169" s="13"/>
      <c r="J169" s="13"/>
      <c r="K169" s="13"/>
      <c r="L169" s="13"/>
      <c r="M169" s="13"/>
      <c r="N169" s="15">
        <v>-6.9599999999999995E-2</v>
      </c>
      <c r="O169" s="15"/>
      <c r="P169" s="15"/>
      <c r="Q169" s="15"/>
      <c r="R169" s="15">
        <v>-6.9599999999999995E-2</v>
      </c>
    </row>
    <row r="170" spans="1:18" s="1" customFormat="1" x14ac:dyDescent="0.2">
      <c r="A170" s="11" t="s">
        <v>180</v>
      </c>
      <c r="B170" s="13"/>
      <c r="C170" s="13"/>
      <c r="D170" s="13"/>
      <c r="E170" s="13"/>
      <c r="F170" s="13"/>
      <c r="G170" s="13"/>
      <c r="H170" s="13">
        <v>0.69</v>
      </c>
      <c r="I170" s="13">
        <v>4.45</v>
      </c>
      <c r="J170" s="13">
        <v>0.45</v>
      </c>
      <c r="K170" s="13">
        <v>3.18</v>
      </c>
      <c r="L170" s="13">
        <v>11.22</v>
      </c>
      <c r="M170" s="13">
        <v>8.32</v>
      </c>
      <c r="N170" s="13">
        <v>3.4</v>
      </c>
      <c r="O170" s="13">
        <v>2.64</v>
      </c>
      <c r="P170" s="13">
        <v>2.2999999999999998</v>
      </c>
      <c r="Q170" s="13">
        <v>106.2</v>
      </c>
      <c r="R170" s="13">
        <v>142.85</v>
      </c>
    </row>
    <row r="171" spans="1:18" s="1" customFormat="1" x14ac:dyDescent="0.2">
      <c r="A171" s="11" t="s">
        <v>181</v>
      </c>
      <c r="B171" s="13">
        <v>8000</v>
      </c>
      <c r="C171" s="13"/>
      <c r="D171" s="13"/>
      <c r="E171" s="13"/>
      <c r="F171" s="13">
        <v>10000</v>
      </c>
      <c r="G171" s="13">
        <v>64100</v>
      </c>
      <c r="H171" s="13"/>
      <c r="I171" s="13"/>
      <c r="J171" s="13"/>
      <c r="K171" s="13"/>
      <c r="L171" s="13"/>
      <c r="M171" s="13"/>
      <c r="N171" s="13"/>
      <c r="O171" s="13"/>
      <c r="P171" s="13"/>
      <c r="Q171" s="13"/>
      <c r="R171" s="13">
        <v>82100</v>
      </c>
    </row>
    <row r="172" spans="1:18" s="1" customFormat="1" x14ac:dyDescent="0.2">
      <c r="A172" s="11" t="s">
        <v>182</v>
      </c>
      <c r="B172" s="13"/>
      <c r="C172" s="13"/>
      <c r="D172" s="13"/>
      <c r="E172" s="13"/>
      <c r="F172" s="13"/>
      <c r="G172" s="13"/>
      <c r="H172" s="13">
        <v>28.37</v>
      </c>
      <c r="I172" s="13">
        <v>38.57</v>
      </c>
      <c r="J172" s="13">
        <v>21.45</v>
      </c>
      <c r="K172" s="13">
        <v>79.33</v>
      </c>
      <c r="L172" s="13"/>
      <c r="M172" s="13"/>
      <c r="N172" s="13"/>
      <c r="O172" s="13"/>
      <c r="P172" s="13"/>
      <c r="Q172" s="13"/>
      <c r="R172" s="13">
        <v>167.72</v>
      </c>
    </row>
    <row r="173" spans="1:18" s="1" customFormat="1" x14ac:dyDescent="0.2">
      <c r="A173" s="11" t="s">
        <v>183</v>
      </c>
      <c r="B173" s="13"/>
      <c r="C173" s="13"/>
      <c r="D173" s="13"/>
      <c r="E173" s="13"/>
      <c r="F173" s="13"/>
      <c r="G173" s="13"/>
      <c r="H173" s="13">
        <v>4.05</v>
      </c>
      <c r="I173" s="13">
        <v>5.51</v>
      </c>
      <c r="J173" s="13">
        <v>3.07</v>
      </c>
      <c r="K173" s="13">
        <v>11.33</v>
      </c>
      <c r="L173" s="13"/>
      <c r="M173" s="13"/>
      <c r="N173" s="13"/>
      <c r="O173" s="13"/>
      <c r="P173" s="13"/>
      <c r="Q173" s="13"/>
      <c r="R173" s="13">
        <v>23.96</v>
      </c>
    </row>
    <row r="174" spans="1:18" s="1" customFormat="1" x14ac:dyDescent="0.2">
      <c r="A174" s="11" t="s">
        <v>184</v>
      </c>
      <c r="B174" s="13"/>
      <c r="C174" s="13"/>
      <c r="D174" s="13">
        <v>400.04</v>
      </c>
      <c r="E174" s="13"/>
      <c r="F174" s="13"/>
      <c r="G174" s="13"/>
      <c r="H174" s="13"/>
      <c r="I174" s="13"/>
      <c r="J174" s="13"/>
      <c r="K174" s="13"/>
      <c r="L174" s="13"/>
      <c r="M174" s="13"/>
      <c r="N174" s="13"/>
      <c r="O174" s="13"/>
      <c r="P174" s="13"/>
      <c r="Q174" s="13"/>
      <c r="R174" s="13">
        <v>400.04</v>
      </c>
    </row>
    <row r="175" spans="1:18" s="1" customFormat="1" x14ac:dyDescent="0.2">
      <c r="A175" s="11" t="s">
        <v>185</v>
      </c>
      <c r="B175" s="13"/>
      <c r="C175" s="13"/>
      <c r="D175" s="13">
        <v>57.15</v>
      </c>
      <c r="E175" s="13"/>
      <c r="F175" s="13"/>
      <c r="G175" s="13"/>
      <c r="H175" s="13"/>
      <c r="I175" s="13"/>
      <c r="J175" s="13"/>
      <c r="K175" s="13"/>
      <c r="L175" s="13"/>
      <c r="M175" s="13"/>
      <c r="N175" s="13"/>
      <c r="O175" s="13"/>
      <c r="P175" s="13"/>
      <c r="Q175" s="13"/>
      <c r="R175" s="13">
        <v>57.15</v>
      </c>
    </row>
    <row r="176" spans="1:18" s="1" customFormat="1" x14ac:dyDescent="0.2">
      <c r="A176" s="11" t="s">
        <v>186</v>
      </c>
      <c r="B176" s="13"/>
      <c r="C176" s="13"/>
      <c r="D176" s="13"/>
      <c r="E176" s="13"/>
      <c r="F176" s="13"/>
      <c r="G176" s="13"/>
      <c r="H176" s="13"/>
      <c r="I176" s="13">
        <v>1500</v>
      </c>
      <c r="J176" s="13"/>
      <c r="K176" s="13"/>
      <c r="L176" s="13"/>
      <c r="M176" s="13"/>
      <c r="N176" s="13"/>
      <c r="O176" s="13"/>
      <c r="P176" s="13"/>
      <c r="Q176" s="13"/>
      <c r="R176" s="13">
        <v>1500</v>
      </c>
    </row>
    <row r="177" spans="1:18" s="1" customFormat="1" x14ac:dyDescent="0.2">
      <c r="A177" s="11" t="s">
        <v>187</v>
      </c>
      <c r="B177" s="13"/>
      <c r="C177" s="13"/>
      <c r="D177" s="13"/>
      <c r="E177" s="13"/>
      <c r="F177" s="13"/>
      <c r="G177" s="13"/>
      <c r="H177" s="13"/>
      <c r="I177" s="13">
        <v>100</v>
      </c>
      <c r="J177" s="13"/>
      <c r="K177" s="13">
        <v>500</v>
      </c>
      <c r="L177" s="13">
        <v>200</v>
      </c>
      <c r="M177" s="13">
        <v>200</v>
      </c>
      <c r="N177" s="13">
        <v>100</v>
      </c>
      <c r="O177" s="13">
        <v>300</v>
      </c>
      <c r="P177" s="13">
        <v>300</v>
      </c>
      <c r="Q177" s="13">
        <v>200</v>
      </c>
      <c r="R177" s="13">
        <v>1900</v>
      </c>
    </row>
    <row r="178" spans="1:18" s="1" customFormat="1" x14ac:dyDescent="0.2">
      <c r="A178" s="11" t="s">
        <v>188</v>
      </c>
      <c r="B178" s="13">
        <v>111.04</v>
      </c>
      <c r="C178" s="13">
        <v>114.19</v>
      </c>
      <c r="D178" s="13">
        <v>207.72</v>
      </c>
      <c r="E178" s="13">
        <v>425.69</v>
      </c>
      <c r="F178" s="13">
        <v>108.32</v>
      </c>
      <c r="G178" s="13">
        <v>44.01</v>
      </c>
      <c r="H178" s="13"/>
      <c r="I178" s="13"/>
      <c r="J178" s="13"/>
      <c r="K178" s="13"/>
      <c r="L178" s="13"/>
      <c r="M178" s="13"/>
      <c r="N178" s="13"/>
      <c r="O178" s="13"/>
      <c r="P178" s="13"/>
      <c r="Q178" s="13"/>
      <c r="R178" s="13">
        <v>1010.97</v>
      </c>
    </row>
    <row r="179" spans="1:18" s="1" customFormat="1" x14ac:dyDescent="0.2">
      <c r="A179" s="11" t="s">
        <v>189</v>
      </c>
      <c r="B179" s="13">
        <v>15.86</v>
      </c>
      <c r="C179" s="13">
        <v>16.309999999999999</v>
      </c>
      <c r="D179" s="13">
        <v>29.68</v>
      </c>
      <c r="E179" s="13">
        <v>60.81</v>
      </c>
      <c r="F179" s="13">
        <v>15.48</v>
      </c>
      <c r="G179" s="13">
        <v>6.29</v>
      </c>
      <c r="H179" s="13"/>
      <c r="I179" s="13"/>
      <c r="J179" s="13"/>
      <c r="K179" s="13"/>
      <c r="L179" s="13"/>
      <c r="M179" s="13"/>
      <c r="N179" s="13"/>
      <c r="O179" s="13"/>
      <c r="P179" s="13"/>
      <c r="Q179" s="13"/>
      <c r="R179" s="13">
        <v>144.43</v>
      </c>
    </row>
    <row r="180" spans="1:18" s="1" customFormat="1" x14ac:dyDescent="0.2">
      <c r="A180" s="11" t="s">
        <v>190</v>
      </c>
      <c r="B180" s="13">
        <v>376.96</v>
      </c>
      <c r="C180" s="13">
        <v>329.06</v>
      </c>
      <c r="D180" s="13">
        <v>200.16</v>
      </c>
      <c r="E180" s="13">
        <v>206.7</v>
      </c>
      <c r="F180" s="13">
        <v>355.79</v>
      </c>
      <c r="G180" s="13">
        <v>184.85</v>
      </c>
      <c r="H180" s="13"/>
      <c r="I180" s="13"/>
      <c r="J180" s="13"/>
      <c r="K180" s="13"/>
      <c r="L180" s="13"/>
      <c r="M180" s="13"/>
      <c r="N180" s="13"/>
      <c r="O180" s="13"/>
      <c r="P180" s="13"/>
      <c r="Q180" s="13"/>
      <c r="R180" s="13">
        <v>1653.52</v>
      </c>
    </row>
    <row r="181" spans="1:18" s="1" customFormat="1" x14ac:dyDescent="0.2">
      <c r="A181" s="11" t="s">
        <v>191</v>
      </c>
      <c r="B181" s="13">
        <v>53.85</v>
      </c>
      <c r="C181" s="13">
        <v>47.01</v>
      </c>
      <c r="D181" s="13">
        <v>28.6</v>
      </c>
      <c r="E181" s="13">
        <v>29.53</v>
      </c>
      <c r="F181" s="13">
        <v>50.83</v>
      </c>
      <c r="G181" s="13">
        <v>26.41</v>
      </c>
      <c r="H181" s="13"/>
      <c r="I181" s="13"/>
      <c r="J181" s="13"/>
      <c r="K181" s="13"/>
      <c r="L181" s="13"/>
      <c r="M181" s="13"/>
      <c r="N181" s="13"/>
      <c r="O181" s="13"/>
      <c r="P181" s="13"/>
      <c r="Q181" s="13"/>
      <c r="R181" s="13">
        <v>236.23</v>
      </c>
    </row>
    <row r="182" spans="1:18" s="1" customFormat="1" x14ac:dyDescent="0.2">
      <c r="A182" s="11" t="s">
        <v>192</v>
      </c>
      <c r="B182" s="13"/>
      <c r="C182" s="13"/>
      <c r="D182" s="13"/>
      <c r="E182" s="13"/>
      <c r="F182" s="13"/>
      <c r="G182" s="13"/>
      <c r="H182" s="13"/>
      <c r="I182" s="13"/>
      <c r="J182" s="13"/>
      <c r="K182" s="13"/>
      <c r="L182" s="13"/>
      <c r="M182" s="13"/>
      <c r="N182" s="13">
        <v>1700</v>
      </c>
      <c r="O182" s="13">
        <v>400</v>
      </c>
      <c r="P182" s="13"/>
      <c r="Q182" s="13"/>
      <c r="R182" s="13">
        <v>2100</v>
      </c>
    </row>
    <row r="183" spans="1:18" s="1" customFormat="1" x14ac:dyDescent="0.2">
      <c r="A183" s="11" t="s">
        <v>193</v>
      </c>
      <c r="B183" s="13"/>
      <c r="C183" s="13"/>
      <c r="D183" s="13"/>
      <c r="E183" s="13"/>
      <c r="F183" s="13"/>
      <c r="G183" s="13"/>
      <c r="H183" s="13"/>
      <c r="I183" s="13"/>
      <c r="J183" s="13"/>
      <c r="K183" s="13"/>
      <c r="L183" s="13"/>
      <c r="M183" s="13"/>
      <c r="N183" s="13">
        <v>1479</v>
      </c>
      <c r="O183" s="13"/>
      <c r="P183" s="13"/>
      <c r="Q183" s="13"/>
      <c r="R183" s="13">
        <v>1479</v>
      </c>
    </row>
    <row r="184" spans="1:18" s="1" customFormat="1" x14ac:dyDescent="0.2">
      <c r="A184" s="11" t="s">
        <v>194</v>
      </c>
      <c r="B184" s="13"/>
      <c r="C184" s="13"/>
      <c r="D184" s="13"/>
      <c r="E184" s="13"/>
      <c r="F184" s="13"/>
      <c r="G184" s="13"/>
      <c r="H184" s="13"/>
      <c r="I184" s="13"/>
      <c r="J184" s="13"/>
      <c r="K184" s="13"/>
      <c r="L184" s="13"/>
      <c r="M184" s="13"/>
      <c r="N184" s="13"/>
      <c r="O184" s="13"/>
      <c r="P184" s="13"/>
      <c r="Q184" s="13">
        <v>32.222160000000002</v>
      </c>
      <c r="R184" s="13">
        <v>32.222160000000002</v>
      </c>
    </row>
    <row r="185" spans="1:18" s="1" customFormat="1" x14ac:dyDescent="0.2">
      <c r="A185" s="11" t="s">
        <v>195</v>
      </c>
      <c r="B185" s="12">
        <f>ROUND(SUM(B186:B205),0)-1</f>
        <v>1479</v>
      </c>
      <c r="C185" s="12">
        <f t="shared" ref="C185:F185" si="7">ROUND(SUM(C186:C205),0)</f>
        <v>2488</v>
      </c>
      <c r="D185" s="12">
        <f>ROUND(SUM(D186:D205),0)-1</f>
        <v>1905</v>
      </c>
      <c r="E185" s="12">
        <f t="shared" si="7"/>
        <v>1882</v>
      </c>
      <c r="F185" s="12">
        <f t="shared" si="7"/>
        <v>2044</v>
      </c>
      <c r="G185" s="12">
        <f>ROUND(SUM(G186:G205),0)+1</f>
        <v>1810</v>
      </c>
      <c r="H185" s="12">
        <f t="shared" ref="H185:J185" si="8">ROUND(SUM(H186:H205),0)</f>
        <v>1605</v>
      </c>
      <c r="I185" s="12">
        <f t="shared" si="8"/>
        <v>1972</v>
      </c>
      <c r="J185" s="12">
        <f t="shared" si="8"/>
        <v>2400</v>
      </c>
      <c r="K185" s="12">
        <f>ROUND(SUM(K186:K205),0)-1</f>
        <v>2016</v>
      </c>
      <c r="L185" s="12">
        <f t="shared" ref="L185:O185" si="9">ROUND(SUM(L186:L205),0)</f>
        <v>2934</v>
      </c>
      <c r="M185" s="12">
        <f t="shared" si="9"/>
        <v>2940</v>
      </c>
      <c r="N185" s="12">
        <f t="shared" si="9"/>
        <v>5382</v>
      </c>
      <c r="O185" s="12">
        <f t="shared" si="9"/>
        <v>2213</v>
      </c>
      <c r="P185" s="12">
        <f>ROUND(SUM(P186:P205),0)-1</f>
        <v>2211</v>
      </c>
      <c r="Q185" s="12">
        <f>ROUND(SUM(Q186:Q205),0)</f>
        <v>2699</v>
      </c>
      <c r="R185" s="12">
        <f>ROUND(SUM(R186:R205),0)</f>
        <v>37980</v>
      </c>
    </row>
    <row r="186" spans="1:18" s="1" customFormat="1" x14ac:dyDescent="0.2">
      <c r="A186" s="11" t="s">
        <v>196</v>
      </c>
      <c r="B186" s="14">
        <v>265</v>
      </c>
      <c r="C186" s="14">
        <v>525</v>
      </c>
      <c r="D186" s="14">
        <v>476</v>
      </c>
      <c r="E186" s="13">
        <v>391.4</v>
      </c>
      <c r="F186" s="13">
        <v>539</v>
      </c>
      <c r="G186" s="13">
        <v>360</v>
      </c>
      <c r="H186" s="13">
        <v>581</v>
      </c>
      <c r="I186" s="13">
        <v>727</v>
      </c>
      <c r="J186" s="13">
        <v>705</v>
      </c>
      <c r="K186" s="13">
        <v>528</v>
      </c>
      <c r="L186" s="13">
        <v>1384.6</v>
      </c>
      <c r="M186" s="13">
        <v>1116</v>
      </c>
      <c r="N186" s="13">
        <v>1865.4</v>
      </c>
      <c r="O186" s="13">
        <v>756</v>
      </c>
      <c r="P186" s="13">
        <v>930</v>
      </c>
      <c r="Q186" s="13">
        <v>950</v>
      </c>
      <c r="R186" s="13">
        <v>12099.4</v>
      </c>
    </row>
    <row r="187" spans="1:18" s="1" customFormat="1" x14ac:dyDescent="0.2">
      <c r="A187" s="11" t="s">
        <v>197</v>
      </c>
      <c r="B187" s="14"/>
      <c r="C187" s="14">
        <v>210.5</v>
      </c>
      <c r="D187" s="14">
        <v>18</v>
      </c>
      <c r="E187" s="13">
        <v>10.5</v>
      </c>
      <c r="F187" s="13">
        <v>7.5</v>
      </c>
      <c r="G187" s="13">
        <v>207.5</v>
      </c>
      <c r="H187" s="13">
        <v>10.5</v>
      </c>
      <c r="I187" s="13">
        <v>13.5</v>
      </c>
      <c r="J187" s="13">
        <v>16.5</v>
      </c>
      <c r="K187" s="13">
        <v>16.5</v>
      </c>
      <c r="L187" s="13">
        <v>27</v>
      </c>
      <c r="M187" s="13">
        <v>215</v>
      </c>
      <c r="N187" s="13">
        <v>24</v>
      </c>
      <c r="O187" s="13">
        <v>17</v>
      </c>
      <c r="P187" s="13">
        <v>35</v>
      </c>
      <c r="Q187" s="13">
        <v>13.5</v>
      </c>
      <c r="R187" s="13">
        <v>842.5</v>
      </c>
    </row>
    <row r="188" spans="1:18" s="1" customFormat="1" x14ac:dyDescent="0.2">
      <c r="A188" s="11" t="s">
        <v>198</v>
      </c>
      <c r="B188" s="14">
        <v>12.5</v>
      </c>
      <c r="C188" s="14">
        <v>2</v>
      </c>
      <c r="D188" s="14">
        <v>391.5</v>
      </c>
      <c r="E188" s="13">
        <v>22</v>
      </c>
      <c r="F188" s="13">
        <v>2</v>
      </c>
      <c r="G188" s="13">
        <v>27</v>
      </c>
      <c r="H188" s="13">
        <v>97</v>
      </c>
      <c r="I188" s="13">
        <v>22</v>
      </c>
      <c r="J188" s="13">
        <v>2</v>
      </c>
      <c r="K188" s="13">
        <v>2</v>
      </c>
      <c r="L188" s="13">
        <v>33</v>
      </c>
      <c r="M188" s="13">
        <v>5</v>
      </c>
      <c r="N188" s="13">
        <v>367</v>
      </c>
      <c r="O188" s="13">
        <v>53</v>
      </c>
      <c r="P188" s="13">
        <v>47</v>
      </c>
      <c r="Q188" s="13">
        <v>27</v>
      </c>
      <c r="R188" s="13">
        <v>1112</v>
      </c>
    </row>
    <row r="189" spans="1:18" s="1" customFormat="1" x14ac:dyDescent="0.2">
      <c r="A189" s="11" t="s">
        <v>199</v>
      </c>
      <c r="B189" s="14"/>
      <c r="C189" s="14"/>
      <c r="D189" s="14"/>
      <c r="E189" s="13"/>
      <c r="F189" s="13"/>
      <c r="G189" s="13"/>
      <c r="H189" s="13"/>
      <c r="I189" s="13"/>
      <c r="J189" s="13"/>
      <c r="K189" s="13">
        <v>320</v>
      </c>
      <c r="L189" s="13">
        <v>240</v>
      </c>
      <c r="M189" s="13"/>
      <c r="N189" s="13"/>
      <c r="O189" s="13">
        <v>160</v>
      </c>
      <c r="P189" s="13"/>
      <c r="Q189" s="13">
        <v>160</v>
      </c>
      <c r="R189" s="13">
        <v>880</v>
      </c>
    </row>
    <row r="190" spans="1:18" s="1" customFormat="1" x14ac:dyDescent="0.2">
      <c r="A190" s="11" t="s">
        <v>200</v>
      </c>
      <c r="B190" s="14"/>
      <c r="C190" s="14"/>
      <c r="D190" s="14"/>
      <c r="E190" s="13"/>
      <c r="F190" s="13"/>
      <c r="G190" s="13"/>
      <c r="H190" s="13"/>
      <c r="I190" s="13">
        <v>80</v>
      </c>
      <c r="J190" s="13"/>
      <c r="K190" s="13"/>
      <c r="L190" s="13"/>
      <c r="M190" s="13"/>
      <c r="N190" s="13"/>
      <c r="O190" s="13"/>
      <c r="P190" s="13">
        <v>300</v>
      </c>
      <c r="Q190" s="13"/>
      <c r="R190" s="13">
        <v>380</v>
      </c>
    </row>
    <row r="191" spans="1:18" s="1" customFormat="1" x14ac:dyDescent="0.2">
      <c r="A191" s="11" t="s">
        <v>201</v>
      </c>
      <c r="B191" s="14"/>
      <c r="C191" s="14"/>
      <c r="D191" s="14"/>
      <c r="E191" s="13"/>
      <c r="F191" s="13"/>
      <c r="G191" s="13"/>
      <c r="H191" s="13"/>
      <c r="I191" s="13">
        <v>219.7</v>
      </c>
      <c r="J191" s="13"/>
      <c r="K191" s="13"/>
      <c r="L191" s="13"/>
      <c r="M191" s="13">
        <v>170.4</v>
      </c>
      <c r="N191" s="13"/>
      <c r="O191" s="13"/>
      <c r="P191" s="13"/>
      <c r="Q191" s="13">
        <v>329.9</v>
      </c>
      <c r="R191" s="13">
        <v>720</v>
      </c>
    </row>
    <row r="192" spans="1:18" s="1" customFormat="1" x14ac:dyDescent="0.2">
      <c r="A192" s="11" t="s">
        <v>202</v>
      </c>
      <c r="B192" s="14">
        <v>35.299999999999997</v>
      </c>
      <c r="C192" s="14">
        <v>11.5</v>
      </c>
      <c r="D192" s="14">
        <v>38.4</v>
      </c>
      <c r="E192" s="13">
        <v>30.7</v>
      </c>
      <c r="F192" s="13"/>
      <c r="G192" s="13"/>
      <c r="H192" s="13"/>
      <c r="I192" s="13">
        <v>43.5</v>
      </c>
      <c r="J192" s="13">
        <v>13.8</v>
      </c>
      <c r="K192" s="13">
        <v>22.4</v>
      </c>
      <c r="L192" s="13">
        <v>19.2</v>
      </c>
      <c r="M192" s="13">
        <v>15.4</v>
      </c>
      <c r="N192" s="13">
        <v>40.6</v>
      </c>
      <c r="O192" s="13">
        <v>19.2</v>
      </c>
      <c r="P192" s="13"/>
      <c r="Q192" s="13">
        <v>22</v>
      </c>
      <c r="R192" s="13">
        <v>312</v>
      </c>
    </row>
    <row r="193" spans="1:18" s="1" customFormat="1" x14ac:dyDescent="0.2">
      <c r="A193" s="11" t="s">
        <v>203</v>
      </c>
      <c r="B193" s="14">
        <v>31.9</v>
      </c>
      <c r="C193" s="14">
        <v>57.2</v>
      </c>
      <c r="D193" s="14">
        <v>59.3</v>
      </c>
      <c r="E193" s="13">
        <v>62.9</v>
      </c>
      <c r="F193" s="13">
        <v>13.8</v>
      </c>
      <c r="G193" s="13">
        <v>25</v>
      </c>
      <c r="H193" s="13">
        <v>32.4</v>
      </c>
      <c r="I193" s="13">
        <v>44.9</v>
      </c>
      <c r="J193" s="13">
        <v>47</v>
      </c>
      <c r="K193" s="13">
        <v>43.2</v>
      </c>
      <c r="L193" s="13">
        <v>72.400000000000006</v>
      </c>
      <c r="M193" s="13">
        <v>32.1</v>
      </c>
      <c r="N193" s="13">
        <v>123.5</v>
      </c>
      <c r="O193" s="13">
        <v>34.6</v>
      </c>
      <c r="P193" s="13">
        <v>40</v>
      </c>
      <c r="Q193" s="13">
        <v>36.799999999999997</v>
      </c>
      <c r="R193" s="13">
        <v>757</v>
      </c>
    </row>
    <row r="194" spans="1:18" s="1" customFormat="1" x14ac:dyDescent="0.2">
      <c r="A194" s="11" t="s">
        <v>204</v>
      </c>
      <c r="B194" s="14"/>
      <c r="C194" s="14"/>
      <c r="D194" s="14"/>
      <c r="E194" s="13"/>
      <c r="F194" s="13"/>
      <c r="G194" s="13"/>
      <c r="H194" s="13">
        <v>92.8</v>
      </c>
      <c r="I194" s="13">
        <v>3.1</v>
      </c>
      <c r="J194" s="13"/>
      <c r="K194" s="13"/>
      <c r="L194" s="13"/>
      <c r="M194" s="13"/>
      <c r="N194" s="13">
        <v>65.099999999999994</v>
      </c>
      <c r="O194" s="13"/>
      <c r="P194" s="13"/>
      <c r="Q194" s="13"/>
      <c r="R194" s="13">
        <v>161</v>
      </c>
    </row>
    <row r="195" spans="1:18" s="1" customFormat="1" x14ac:dyDescent="0.2">
      <c r="A195" s="11" t="s">
        <v>205</v>
      </c>
      <c r="B195" s="14">
        <v>577.6</v>
      </c>
      <c r="C195" s="14"/>
      <c r="D195" s="14"/>
      <c r="E195" s="13"/>
      <c r="F195" s="13"/>
      <c r="G195" s="13"/>
      <c r="H195" s="13"/>
      <c r="I195" s="13"/>
      <c r="J195" s="13"/>
      <c r="K195" s="13"/>
      <c r="L195" s="13"/>
      <c r="M195" s="13"/>
      <c r="N195" s="13"/>
      <c r="O195" s="13"/>
      <c r="P195" s="13"/>
      <c r="Q195" s="13"/>
      <c r="R195" s="13">
        <v>577.6</v>
      </c>
    </row>
    <row r="196" spans="1:18" s="1" customFormat="1" x14ac:dyDescent="0.2">
      <c r="A196" s="11" t="s">
        <v>206</v>
      </c>
      <c r="B196" s="14"/>
      <c r="C196" s="14">
        <v>840</v>
      </c>
      <c r="D196" s="14"/>
      <c r="E196" s="13"/>
      <c r="F196" s="13">
        <v>472</v>
      </c>
      <c r="G196" s="13">
        <v>570</v>
      </c>
      <c r="H196" s="13"/>
      <c r="I196" s="13"/>
      <c r="J196" s="13"/>
      <c r="K196" s="13"/>
      <c r="L196" s="13"/>
      <c r="M196" s="13">
        <v>256</v>
      </c>
      <c r="N196" s="13"/>
      <c r="O196" s="13">
        <v>160</v>
      </c>
      <c r="P196" s="13"/>
      <c r="Q196" s="13">
        <v>165</v>
      </c>
      <c r="R196" s="13">
        <v>2463</v>
      </c>
    </row>
    <row r="197" spans="1:18" s="1" customFormat="1" x14ac:dyDescent="0.2">
      <c r="A197" s="11" t="s">
        <v>207</v>
      </c>
      <c r="B197" s="14"/>
      <c r="C197" s="14"/>
      <c r="D197" s="14">
        <v>267.60000000000002</v>
      </c>
      <c r="E197" s="13">
        <v>169.3</v>
      </c>
      <c r="F197" s="13"/>
      <c r="G197" s="13"/>
      <c r="H197" s="13"/>
      <c r="I197" s="13">
        <v>24.3</v>
      </c>
      <c r="J197" s="13"/>
      <c r="K197" s="13">
        <v>23.4</v>
      </c>
      <c r="L197" s="13"/>
      <c r="M197" s="13">
        <v>77</v>
      </c>
      <c r="N197" s="13"/>
      <c r="O197" s="13">
        <v>137.30000000000001</v>
      </c>
      <c r="P197" s="13">
        <v>32.6</v>
      </c>
      <c r="Q197" s="13">
        <v>147.19999999999999</v>
      </c>
      <c r="R197" s="13">
        <v>878.7</v>
      </c>
    </row>
    <row r="198" spans="1:18" s="1" customFormat="1" x14ac:dyDescent="0.2">
      <c r="A198" s="11" t="s">
        <v>208</v>
      </c>
      <c r="B198" s="14">
        <v>195.4</v>
      </c>
      <c r="C198" s="14">
        <v>355.4</v>
      </c>
      <c r="D198" s="14">
        <v>146.4</v>
      </c>
      <c r="E198" s="13">
        <v>139.9</v>
      </c>
      <c r="F198" s="13">
        <v>196.2</v>
      </c>
      <c r="G198" s="13">
        <v>147.1</v>
      </c>
      <c r="H198" s="13">
        <v>150.4</v>
      </c>
      <c r="I198" s="13">
        <v>189.9</v>
      </c>
      <c r="J198" s="13">
        <v>114</v>
      </c>
      <c r="K198" s="13">
        <v>223.8</v>
      </c>
      <c r="L198" s="13">
        <v>107.3</v>
      </c>
      <c r="M198" s="13">
        <v>220.5</v>
      </c>
      <c r="N198" s="13">
        <v>708</v>
      </c>
      <c r="O198" s="13">
        <v>46.3</v>
      </c>
      <c r="P198" s="13">
        <v>189.7</v>
      </c>
      <c r="Q198" s="13">
        <v>197.2</v>
      </c>
      <c r="R198" s="13">
        <v>3327.5</v>
      </c>
    </row>
    <row r="199" spans="1:18" s="1" customFormat="1" x14ac:dyDescent="0.2">
      <c r="A199" s="11" t="s">
        <v>209</v>
      </c>
      <c r="B199" s="14">
        <v>181</v>
      </c>
      <c r="C199" s="14">
        <v>239.7</v>
      </c>
      <c r="D199" s="14">
        <v>253.1</v>
      </c>
      <c r="E199" s="13">
        <v>527</v>
      </c>
      <c r="F199" s="13">
        <v>405.8</v>
      </c>
      <c r="G199" s="13">
        <v>232.9</v>
      </c>
      <c r="H199" s="13">
        <v>263.89999999999998</v>
      </c>
      <c r="I199" s="13">
        <v>281.10000000000002</v>
      </c>
      <c r="J199" s="13">
        <v>361.4</v>
      </c>
      <c r="K199" s="13">
        <v>271.10000000000002</v>
      </c>
      <c r="L199" s="13">
        <v>499.7</v>
      </c>
      <c r="M199" s="13">
        <v>336.8</v>
      </c>
      <c r="N199" s="13">
        <v>491.7</v>
      </c>
      <c r="O199" s="13">
        <v>278.10000000000002</v>
      </c>
      <c r="P199" s="13">
        <v>254.1</v>
      </c>
      <c r="Q199" s="13">
        <v>320.2</v>
      </c>
      <c r="R199" s="13">
        <v>5197.6000000000004</v>
      </c>
    </row>
    <row r="200" spans="1:18" s="1" customFormat="1" x14ac:dyDescent="0.2">
      <c r="A200" s="11" t="s">
        <v>210</v>
      </c>
      <c r="B200" s="14">
        <v>181</v>
      </c>
      <c r="C200" s="14">
        <v>239.8</v>
      </c>
      <c r="D200" s="14">
        <v>253.1</v>
      </c>
      <c r="E200" s="13">
        <v>526.79999999999995</v>
      </c>
      <c r="F200" s="13">
        <v>405.8</v>
      </c>
      <c r="G200" s="13">
        <v>232.9</v>
      </c>
      <c r="H200" s="13">
        <v>264</v>
      </c>
      <c r="I200" s="13">
        <v>281.2</v>
      </c>
      <c r="J200" s="13">
        <v>361.4</v>
      </c>
      <c r="K200" s="13">
        <v>271.10000000000002</v>
      </c>
      <c r="L200" s="13">
        <v>499.6</v>
      </c>
      <c r="M200" s="13">
        <v>336.9</v>
      </c>
      <c r="N200" s="13">
        <v>491.6</v>
      </c>
      <c r="O200" s="13">
        <v>278.2</v>
      </c>
      <c r="P200" s="13">
        <v>254.1</v>
      </c>
      <c r="Q200" s="13">
        <v>320.2</v>
      </c>
      <c r="R200" s="13">
        <v>5197.7</v>
      </c>
    </row>
    <row r="201" spans="1:18" s="1" customFormat="1" x14ac:dyDescent="0.2">
      <c r="A201" s="11" t="s">
        <v>211</v>
      </c>
      <c r="B201" s="14"/>
      <c r="C201" s="14"/>
      <c r="D201" s="14"/>
      <c r="E201" s="13"/>
      <c r="F201" s="13"/>
      <c r="G201" s="13"/>
      <c r="H201" s="13"/>
      <c r="I201" s="13"/>
      <c r="J201" s="13"/>
      <c r="K201" s="13">
        <v>3</v>
      </c>
      <c r="L201" s="13"/>
      <c r="M201" s="13"/>
      <c r="N201" s="13">
        <v>5</v>
      </c>
      <c r="O201" s="13"/>
      <c r="P201" s="13"/>
      <c r="Q201" s="13"/>
      <c r="R201" s="13">
        <v>8</v>
      </c>
    </row>
    <row r="202" spans="1:18" s="1" customFormat="1" x14ac:dyDescent="0.2">
      <c r="A202" s="11" t="s">
        <v>212</v>
      </c>
      <c r="B202" s="14"/>
      <c r="C202" s="14">
        <v>6.8</v>
      </c>
      <c r="D202" s="14">
        <v>2.5</v>
      </c>
      <c r="E202" s="13">
        <v>1</v>
      </c>
      <c r="F202" s="13">
        <v>2</v>
      </c>
      <c r="G202" s="13">
        <v>7</v>
      </c>
      <c r="H202" s="13">
        <v>2.5</v>
      </c>
      <c r="I202" s="13">
        <v>42</v>
      </c>
      <c r="J202" s="13">
        <v>5.5</v>
      </c>
      <c r="K202" s="13">
        <v>72</v>
      </c>
      <c r="L202" s="13">
        <v>50.7</v>
      </c>
      <c r="M202" s="13">
        <v>38.5</v>
      </c>
      <c r="N202" s="13">
        <v>15.7</v>
      </c>
      <c r="O202" s="13">
        <v>3.5</v>
      </c>
      <c r="P202" s="13">
        <v>9</v>
      </c>
      <c r="Q202" s="13">
        <v>9.8000000000000007</v>
      </c>
      <c r="R202" s="13">
        <v>268.5</v>
      </c>
    </row>
    <row r="203" spans="1:18" s="1" customFormat="1" x14ac:dyDescent="0.2">
      <c r="A203" s="11" t="s">
        <v>213</v>
      </c>
      <c r="B203" s="14"/>
      <c r="C203" s="14"/>
      <c r="D203" s="14"/>
      <c r="E203" s="13"/>
      <c r="F203" s="13"/>
      <c r="G203" s="13"/>
      <c r="H203" s="13">
        <v>110</v>
      </c>
      <c r="I203" s="13"/>
      <c r="J203" s="13"/>
      <c r="K203" s="13">
        <v>220</v>
      </c>
      <c r="L203" s="13"/>
      <c r="M203" s="13"/>
      <c r="N203" s="13"/>
      <c r="O203" s="13">
        <v>270</v>
      </c>
      <c r="P203" s="13">
        <v>120</v>
      </c>
      <c r="Q203" s="13"/>
      <c r="R203" s="13">
        <v>720</v>
      </c>
    </row>
    <row r="204" spans="1:18" s="1" customFormat="1" x14ac:dyDescent="0.2">
      <c r="A204" s="11" t="s">
        <v>214</v>
      </c>
      <c r="B204" s="14"/>
      <c r="C204" s="14"/>
      <c r="D204" s="14"/>
      <c r="E204" s="13"/>
      <c r="F204" s="13"/>
      <c r="G204" s="13"/>
      <c r="H204" s="13"/>
      <c r="I204" s="13"/>
      <c r="J204" s="13">
        <v>120</v>
      </c>
      <c r="K204" s="13"/>
      <c r="L204" s="13"/>
      <c r="M204" s="13">
        <v>120</v>
      </c>
      <c r="N204" s="13">
        <v>260</v>
      </c>
      <c r="O204" s="13"/>
      <c r="P204" s="13"/>
      <c r="Q204" s="13"/>
      <c r="R204" s="13">
        <v>500</v>
      </c>
    </row>
    <row r="205" spans="1:18" s="1" customFormat="1" x14ac:dyDescent="0.2">
      <c r="A205" s="11" t="s">
        <v>215</v>
      </c>
      <c r="B205" s="14"/>
      <c r="C205" s="14"/>
      <c r="D205" s="14"/>
      <c r="E205" s="13"/>
      <c r="F205" s="13"/>
      <c r="G205" s="13"/>
      <c r="H205" s="13"/>
      <c r="I205" s="13"/>
      <c r="J205" s="13">
        <v>653</v>
      </c>
      <c r="K205" s="13"/>
      <c r="L205" s="13"/>
      <c r="M205" s="13"/>
      <c r="N205" s="13">
        <v>924</v>
      </c>
      <c r="O205" s="13"/>
      <c r="P205" s="13"/>
      <c r="Q205" s="13"/>
      <c r="R205" s="13">
        <v>1577</v>
      </c>
    </row>
    <row r="206" spans="1:18" x14ac:dyDescent="0.2">
      <c r="A206" s="4" t="s">
        <v>217</v>
      </c>
      <c r="B206" s="4">
        <v>43</v>
      </c>
      <c r="C206" s="5">
        <v>149</v>
      </c>
      <c r="D206" s="5">
        <v>167</v>
      </c>
      <c r="E206" s="5">
        <v>155</v>
      </c>
      <c r="F206" s="5">
        <v>335</v>
      </c>
      <c r="G206" s="5">
        <v>90</v>
      </c>
      <c r="H206" s="5">
        <v>89</v>
      </c>
      <c r="I206" s="5">
        <v>149</v>
      </c>
      <c r="J206" s="5">
        <v>43</v>
      </c>
      <c r="K206" s="5">
        <v>82</v>
      </c>
      <c r="L206" s="5">
        <v>44</v>
      </c>
      <c r="M206" s="5">
        <v>22</v>
      </c>
      <c r="N206" s="5">
        <v>2206</v>
      </c>
      <c r="O206" s="5">
        <v>17</v>
      </c>
      <c r="P206" s="5">
        <v>27</v>
      </c>
      <c r="Q206" s="5">
        <v>28</v>
      </c>
      <c r="R206" s="5">
        <v>3646</v>
      </c>
    </row>
    <row r="207" spans="1:18" s="1" customFormat="1" x14ac:dyDescent="0.2">
      <c r="A207" s="11" t="s">
        <v>218</v>
      </c>
      <c r="B207" s="14">
        <v>42.6</v>
      </c>
      <c r="C207" s="14">
        <v>148.80000000000001</v>
      </c>
      <c r="D207" s="14">
        <v>167.4</v>
      </c>
      <c r="E207" s="13">
        <v>154.69999999999999</v>
      </c>
      <c r="F207" s="13">
        <v>334.8</v>
      </c>
      <c r="G207" s="13">
        <v>90.4</v>
      </c>
      <c r="H207" s="13">
        <v>88.9</v>
      </c>
      <c r="I207" s="13">
        <v>148.9</v>
      </c>
      <c r="J207" s="13">
        <v>43.4</v>
      </c>
      <c r="K207" s="13">
        <v>82</v>
      </c>
      <c r="L207" s="13">
        <v>43.6</v>
      </c>
      <c r="M207" s="13">
        <v>21.7</v>
      </c>
      <c r="N207" s="13">
        <v>1881.1</v>
      </c>
      <c r="O207" s="13">
        <v>17.100000000000001</v>
      </c>
      <c r="P207" s="13">
        <v>27.1</v>
      </c>
      <c r="Q207" s="13">
        <v>28</v>
      </c>
      <c r="R207" s="13">
        <v>3321</v>
      </c>
    </row>
    <row r="208" spans="1:18" s="1" customFormat="1" x14ac:dyDescent="0.2">
      <c r="A208" s="11" t="s">
        <v>219</v>
      </c>
      <c r="B208" s="14">
        <v>0</v>
      </c>
      <c r="C208" s="14">
        <v>0</v>
      </c>
      <c r="D208" s="14">
        <v>0</v>
      </c>
      <c r="E208" s="13">
        <v>0</v>
      </c>
      <c r="F208" s="13">
        <v>0</v>
      </c>
      <c r="G208" s="13">
        <v>0</v>
      </c>
      <c r="H208" s="13">
        <v>0</v>
      </c>
      <c r="I208" s="13">
        <v>0</v>
      </c>
      <c r="J208" s="13">
        <v>0</v>
      </c>
      <c r="K208" s="13">
        <v>0</v>
      </c>
      <c r="L208" s="13">
        <v>0</v>
      </c>
      <c r="M208" s="13">
        <v>0</v>
      </c>
      <c r="N208" s="13">
        <v>325</v>
      </c>
      <c r="O208" s="13">
        <v>0</v>
      </c>
      <c r="P208" s="13">
        <v>0</v>
      </c>
      <c r="Q208" s="13">
        <v>0</v>
      </c>
      <c r="R208" s="13">
        <v>325</v>
      </c>
    </row>
    <row r="209" spans="1:18" s="1" customFormat="1" ht="28.5" x14ac:dyDescent="0.2">
      <c r="A209" s="16" t="s">
        <v>216</v>
      </c>
      <c r="B209" s="17"/>
      <c r="C209" s="18"/>
      <c r="D209" s="18"/>
      <c r="E209" s="18"/>
      <c r="F209" s="18"/>
      <c r="G209" s="18"/>
      <c r="H209" s="18"/>
      <c r="I209" s="18"/>
      <c r="J209" s="18"/>
      <c r="K209" s="18"/>
      <c r="L209" s="18"/>
      <c r="M209" s="18"/>
      <c r="N209" s="18"/>
      <c r="O209" s="18"/>
      <c r="P209" s="18"/>
      <c r="Q209" s="18"/>
      <c r="R209" s="18"/>
    </row>
  </sheetData>
  <mergeCells count="1">
    <mergeCell ref="A1:R1"/>
  </mergeCells>
  <phoneticPr fontId="4"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对外提供</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2024-08-16T02:03:00Z</dcterms:created>
  <dcterms:modified xsi:type="dcterms:W3CDTF">2024-08-16T11:57:29Z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ies>
</file>