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2" sheetId="2" r:id="rId1"/>
  </sheets>
  <definedNames>
    <definedName name="_xlnm._FilterDatabase" localSheetId="0" hidden="1">Sheet2!$A$5:$R$162</definedName>
    <definedName name="_xlnm.Print_Area" localSheetId="0">Sheet2!$A$1:$G$162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<sst xmlns="http://schemas.openxmlformats.org/spreadsheetml/2006/main" count="446" uniqueCount="80">
  <si>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</si>
  <si>
    <t>2025年中央集中彩票公益金支持体育事业专项资金分配明细表</t>
  </si>
  <si>
    <t>单位：万元</t>
  </si>
  <si>
    <t>单位/区</t>
  </si>
  <si>
    <t>项目类别</t>
  </si>
  <si>
    <t>项目名称</t>
  </si>
  <si>
    <t>项目编码</t>
  </si>
  <si>
    <t>下达数</t>
  </si>
  <si>
    <t>提前下达</t>
  </si>
  <si>
    <t>此次下达</t>
  </si>
  <si>
    <r>
      <rPr>
        <b/>
        <sz val="10"/>
        <rFont val="仿宋_GB2312"/>
        <charset val="134"/>
      </rPr>
      <t>合计</t>
    </r>
  </si>
  <si>
    <r>
      <rPr>
        <b/>
        <sz val="10"/>
        <rFont val="仿宋_GB2312"/>
        <charset val="134"/>
      </rPr>
      <t>区级合计</t>
    </r>
  </si>
  <si>
    <t>滨海新区</t>
  </si>
  <si>
    <r>
      <rPr>
        <b/>
        <sz val="10"/>
        <rFont val="仿宋_GB2312"/>
        <charset val="134"/>
      </rPr>
      <t>小计</t>
    </r>
  </si>
  <si>
    <r>
      <rPr>
        <sz val="10"/>
        <rFont val="仿宋_GB2312"/>
        <charset val="134"/>
      </rPr>
      <t>一般补助资金</t>
    </r>
  </si>
  <si>
    <r>
      <rPr>
        <sz val="10"/>
        <rFont val="仿宋_GB2312"/>
        <charset val="134"/>
      </rPr>
      <t>全民健身场地设施建设</t>
    </r>
  </si>
  <si>
    <t>12000025P17M64W10009K</t>
  </si>
  <si>
    <r>
      <rPr>
        <sz val="10"/>
        <rFont val="仿宋_GB2312"/>
        <charset val="134"/>
      </rPr>
      <t>全民健身赛事活动</t>
    </r>
  </si>
  <si>
    <r>
      <rPr>
        <sz val="10"/>
        <rFont val="仿宋_GB2312"/>
        <charset val="134"/>
      </rPr>
      <t>常态化国民体质监测</t>
    </r>
  </si>
  <si>
    <r>
      <rPr>
        <sz val="10"/>
        <rFont val="仿宋_GB2312"/>
        <charset val="134"/>
      </rPr>
      <t>万村女性指导员培训</t>
    </r>
  </si>
  <si>
    <r>
      <rPr>
        <sz val="10"/>
        <rFont val="仿宋_GB2312"/>
        <charset val="134"/>
      </rPr>
      <t>全民健身志愿服务</t>
    </r>
  </si>
  <si>
    <r>
      <rPr>
        <sz val="10"/>
        <rFont val="仿宋_GB2312"/>
        <charset val="134"/>
      </rPr>
      <t>推行国家体育锻炼标准</t>
    </r>
  </si>
  <si>
    <r>
      <rPr>
        <sz val="10"/>
        <rFont val="仿宋_GB2312"/>
        <charset val="134"/>
      </rPr>
      <t>国家高水平体育后备人才基地</t>
    </r>
  </si>
  <si>
    <r>
      <rPr>
        <sz val="10"/>
        <rFont val="仿宋_GB2312"/>
        <charset val="134"/>
      </rPr>
      <t>全国青少年体育赛事</t>
    </r>
  </si>
  <si>
    <t>12000025P17M64W10010Y</t>
  </si>
  <si>
    <r>
      <rPr>
        <sz val="10"/>
        <rFont val="仿宋_GB2312"/>
        <charset val="134"/>
      </rPr>
      <t>体校足球队伍建设</t>
    </r>
  </si>
  <si>
    <t>和平区</t>
  </si>
  <si>
    <t>河西区</t>
  </si>
  <si>
    <t>南开区</t>
  </si>
  <si>
    <t>河东区</t>
  </si>
  <si>
    <t>河北区</t>
  </si>
  <si>
    <t>红桥区</t>
  </si>
  <si>
    <t>东丽区</t>
  </si>
  <si>
    <r>
      <rPr>
        <sz val="10"/>
        <rFont val="仿宋_GB2312"/>
        <charset val="134"/>
      </rPr>
      <t>青少年运动普及</t>
    </r>
  </si>
  <si>
    <t>西青区</t>
  </si>
  <si>
    <t>津南区</t>
  </si>
  <si>
    <t>北辰区</t>
  </si>
  <si>
    <t>宝坻区</t>
  </si>
  <si>
    <t>武清区</t>
  </si>
  <si>
    <t>静海区</t>
  </si>
  <si>
    <t>蓟州区</t>
  </si>
  <si>
    <t>宁河区</t>
  </si>
  <si>
    <r>
      <rPr>
        <b/>
        <sz val="10"/>
        <rFont val="仿宋_GB2312"/>
        <charset val="134"/>
      </rPr>
      <t>市体育局合计</t>
    </r>
  </si>
  <si>
    <r>
      <rPr>
        <sz val="10"/>
        <rFont val="仿宋_GB2312"/>
        <charset val="134"/>
      </rPr>
      <t>天津市体育综合保障中心</t>
    </r>
  </si>
  <si>
    <r>
      <rPr>
        <sz val="10"/>
        <rFont val="仿宋_GB2312"/>
        <charset val="134"/>
      </rPr>
      <t>重点项目资金</t>
    </r>
  </si>
  <si>
    <r>
      <rPr>
        <sz val="10"/>
        <rFont val="仿宋_GB2312"/>
        <charset val="134"/>
      </rPr>
      <t>天津市付村体育训练基地提升改造项目</t>
    </r>
  </si>
  <si>
    <t>12000025P172PN610022R</t>
  </si>
  <si>
    <r>
      <rPr>
        <sz val="10"/>
        <rFont val="仿宋_GB2312"/>
        <charset val="134"/>
      </rPr>
      <t>天津市网球运动管理中心</t>
    </r>
  </si>
  <si>
    <r>
      <rPr>
        <sz val="10"/>
        <rFont val="Times New Roman"/>
        <charset val="134"/>
      </rPr>
      <t>U</t>
    </r>
    <r>
      <rPr>
        <sz val="10"/>
        <rFont val="仿宋_GB2312"/>
        <charset val="134"/>
      </rPr>
      <t>系列赛事活动</t>
    </r>
    <r>
      <rPr>
        <sz val="10"/>
        <rFont val="Times New Roman"/>
        <charset val="134"/>
      </rPr>
      <t xml:space="preserve"> </t>
    </r>
  </si>
  <si>
    <t>12000025P17EL26100686</t>
  </si>
  <si>
    <r>
      <rPr>
        <sz val="10"/>
        <rFont val="仿宋_GB2312"/>
        <charset val="134"/>
      </rPr>
      <t>天津市小球运动管理中心</t>
    </r>
  </si>
  <si>
    <r>
      <rPr>
        <sz val="10"/>
        <rFont val="仿宋_GB2312"/>
        <charset val="134"/>
      </rPr>
      <t>天津市自行车击剑运动管理中心</t>
    </r>
  </si>
  <si>
    <r>
      <rPr>
        <sz val="10"/>
        <rFont val="仿宋_GB2312"/>
        <charset val="134"/>
      </rPr>
      <t>天津市田径运动管理中心</t>
    </r>
  </si>
  <si>
    <t>12000025P17EL2610076T</t>
  </si>
  <si>
    <r>
      <rPr>
        <sz val="10"/>
        <rFont val="仿宋_GB2312"/>
        <charset val="134"/>
      </rPr>
      <t>天津市游泳运动管理中心</t>
    </r>
  </si>
  <si>
    <t>12000025P17XY9010035C</t>
  </si>
  <si>
    <r>
      <rPr>
        <sz val="10"/>
        <rFont val="仿宋_GB2312"/>
        <charset val="134"/>
      </rPr>
      <t>天津市冬季和水上运动管理中心</t>
    </r>
  </si>
  <si>
    <t>12000025P1706DJ10014F</t>
  </si>
  <si>
    <r>
      <rPr>
        <sz val="10"/>
        <rFont val="仿宋_GB2312"/>
        <charset val="134"/>
      </rPr>
      <t>天津市少年儿童体育节</t>
    </r>
  </si>
  <si>
    <t>12000025P17EL2610069R</t>
  </si>
  <si>
    <r>
      <rPr>
        <sz val="10"/>
        <rFont val="仿宋_GB2312"/>
        <charset val="134"/>
      </rPr>
      <t>天津市排球运动管理中心</t>
    </r>
  </si>
  <si>
    <t>12000025P17EL26100757</t>
  </si>
  <si>
    <r>
      <rPr>
        <sz val="10"/>
        <rFont val="仿宋_GB2312"/>
        <charset val="134"/>
      </rPr>
      <t>天津市体育竞赛和社会体育事务中心</t>
    </r>
  </si>
  <si>
    <r>
      <rPr>
        <sz val="10"/>
        <rFont val="仿宋_GB2312"/>
        <charset val="134"/>
      </rPr>
      <t>国家级社会体育指导员培训</t>
    </r>
  </si>
  <si>
    <t>12000025P17DH8F100239</t>
  </si>
  <si>
    <r>
      <rPr>
        <sz val="10"/>
        <rFont val="仿宋_GB2312"/>
        <charset val="134"/>
      </rPr>
      <t>天津市举重摔跤柔道拳击跆拳道运动管理中心</t>
    </r>
  </si>
  <si>
    <r>
      <rPr>
        <sz val="10"/>
        <rFont val="仿宋_GB2312"/>
        <charset val="134"/>
      </rPr>
      <t>天津市体操武术射击射箭运动管理中心</t>
    </r>
  </si>
  <si>
    <r>
      <rPr>
        <sz val="10"/>
        <rFont val="仿宋_GB2312"/>
        <charset val="134"/>
      </rPr>
      <t>天津市体育运动学校</t>
    </r>
  </si>
  <si>
    <t>12000025P17EL26100705</t>
  </si>
  <si>
    <t>12000025P17EL2610074K</t>
  </si>
  <si>
    <r>
      <rPr>
        <sz val="10"/>
        <rFont val="仿宋_GB2312"/>
        <charset val="134"/>
      </rPr>
      <t>新型体校建设</t>
    </r>
  </si>
  <si>
    <t>12000025P17EL26100730</t>
  </si>
  <si>
    <r>
      <rPr>
        <sz val="10"/>
        <rFont val="仿宋_GB2312"/>
        <charset val="134"/>
      </rPr>
      <t>重点项目布局</t>
    </r>
  </si>
  <si>
    <t>12000025P17EL2610072C</t>
  </si>
  <si>
    <r>
      <rPr>
        <sz val="10"/>
        <rFont val="仿宋_GB2312"/>
        <charset val="134"/>
      </rPr>
      <t>天津体育职业学院</t>
    </r>
  </si>
  <si>
    <t>12000025P17EL2610071Q</t>
  </si>
  <si>
    <r>
      <rPr>
        <sz val="10"/>
        <rFont val="仿宋_GB2312"/>
        <charset val="134"/>
      </rPr>
      <t>天津市篮球运动管理中心</t>
    </r>
  </si>
  <si>
    <r>
      <rPr>
        <sz val="10"/>
        <rFont val="仿宋_GB2312"/>
        <charset val="134"/>
      </rPr>
      <t>天津市体育局计财处</t>
    </r>
  </si>
  <si>
    <t>12000025P17DH8F10024W</t>
  </si>
  <si>
    <r>
      <rPr>
        <sz val="10"/>
        <rFont val="仿宋_GB2312"/>
        <charset val="134"/>
      </rPr>
      <t>天津体育学院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</si>
</sst>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.0_);[Red]\(0.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4"/>
      <name val="方正小标宋简体"/>
      <charset val="134"/>
    </font>
    <font>
      <b/>
      <sz val="10"/>
      <name val="Times New Roman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黑体"/>
      <charset val="134"/>
    </font>
    <font>
      <b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23" fillId="0" borderId="0"/>
    <xf numFmtId="0" fontId="20" fillId="0" borderId="0"/>
    <xf numFmtId="0" fontId="2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6" fillId="18" borderId="11" applyNumberFormat="false" applyAlignment="false" applyProtection="false">
      <alignment vertical="center"/>
    </xf>
    <xf numFmtId="0" fontId="30" fillId="20" borderId="14" applyNumberFormat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Protection="false"/>
    <xf numFmtId="0" fontId="14" fillId="23" borderId="0" applyNumberFormat="false" applyBorder="false" applyAlignment="false" applyProtection="false">
      <alignment vertical="center"/>
    </xf>
    <xf numFmtId="0" fontId="23" fillId="0" borderId="0"/>
    <xf numFmtId="0" fontId="29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0" fillId="30" borderId="15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4" fillId="18" borderId="8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6" borderId="8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2" borderId="0" xfId="0" applyFont="true" applyFill="true">
      <alignment vertical="center"/>
    </xf>
    <xf numFmtId="0" fontId="0" fillId="2" borderId="0" xfId="0" applyFill="true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3" fillId="2" borderId="0" xfId="0" applyFont="true" applyFill="true">
      <alignment vertical="center"/>
    </xf>
    <xf numFmtId="0" fontId="4" fillId="2" borderId="0" xfId="0" applyFont="true" applyFill="true">
      <alignment vertical="center"/>
    </xf>
    <xf numFmtId="177" fontId="5" fillId="2" borderId="0" xfId="3" applyNumberFormat="true" applyFont="true" applyFill="true" applyAlignment="true">
      <alignment horizontal="center" vertical="center"/>
    </xf>
    <xf numFmtId="177" fontId="6" fillId="2" borderId="0" xfId="3" applyNumberFormat="true" applyFont="true" applyFill="true" applyAlignment="true">
      <alignment horizontal="center" vertical="center"/>
    </xf>
    <xf numFmtId="177" fontId="7" fillId="2" borderId="1" xfId="3" applyNumberFormat="true" applyFont="true" applyFill="true" applyBorder="true" applyAlignment="true">
      <alignment horizontal="center" vertical="center" wrapText="true"/>
    </xf>
    <xf numFmtId="177" fontId="6" fillId="2" borderId="1" xfId="3" applyNumberFormat="true" applyFont="true" applyFill="true" applyBorder="true" applyAlignment="true">
      <alignment horizontal="center" vertical="center" wrapText="true"/>
    </xf>
    <xf numFmtId="177" fontId="8" fillId="2" borderId="2" xfId="3" applyNumberFormat="true" applyFont="true" applyFill="true" applyBorder="true" applyAlignment="true">
      <alignment horizontal="center" vertical="center" wrapText="true"/>
    </xf>
    <xf numFmtId="177" fontId="9" fillId="2" borderId="3" xfId="3" applyNumberFormat="true" applyFont="true" applyFill="true" applyBorder="true" applyAlignment="true">
      <alignment horizontal="center" vertical="center" wrapText="true"/>
    </xf>
    <xf numFmtId="177" fontId="9" fillId="2" borderId="1" xfId="3" applyNumberFormat="true" applyFont="true" applyFill="true" applyBorder="true" applyAlignment="true">
      <alignment horizontal="center" vertical="center" wrapText="true"/>
    </xf>
    <xf numFmtId="177" fontId="9" fillId="2" borderId="4" xfId="3" applyNumberFormat="true" applyFont="true" applyFill="true" applyBorder="true" applyAlignment="true">
      <alignment horizontal="center" vertical="center" wrapText="true"/>
    </xf>
    <xf numFmtId="177" fontId="9" fillId="2" borderId="5" xfId="3" applyNumberFormat="true" applyFont="true" applyFill="true" applyBorder="true" applyAlignment="true">
      <alignment horizontal="center" vertical="center" wrapText="true"/>
    </xf>
    <xf numFmtId="177" fontId="8" fillId="2" borderId="1" xfId="3" applyNumberFormat="true" applyFont="true" applyFill="true" applyBorder="true" applyAlignment="true">
      <alignment horizontal="center" vertical="center" wrapText="true"/>
    </xf>
    <xf numFmtId="0" fontId="10" fillId="2" borderId="0" xfId="0" applyFont="true" applyFill="true">
      <alignment vertical="center"/>
    </xf>
    <xf numFmtId="0" fontId="11" fillId="2" borderId="0" xfId="0" applyFont="true" applyFill="true">
      <alignment vertical="center"/>
    </xf>
    <xf numFmtId="0" fontId="12" fillId="2" borderId="0" xfId="0" applyFont="true" applyFill="true">
      <alignment vertical="center"/>
    </xf>
    <xf numFmtId="177" fontId="6" fillId="2" borderId="1" xfId="3" applyNumberFormat="true" applyFont="true" applyFill="true" applyBorder="true" applyAlignment="true">
      <alignment horizontal="right" vertical="center" wrapText="true"/>
    </xf>
    <xf numFmtId="177" fontId="13" fillId="2" borderId="1" xfId="0" applyNumberFormat="true" applyFont="true" applyFill="true" applyBorder="true" applyAlignment="true">
      <alignment horizontal="right" vertical="center"/>
    </xf>
    <xf numFmtId="177" fontId="9" fillId="2" borderId="1" xfId="3" applyNumberFormat="true" applyFont="true" applyFill="true" applyBorder="true" applyAlignment="true">
      <alignment horizontal="right" vertical="center" wrapText="true"/>
    </xf>
    <xf numFmtId="177" fontId="10" fillId="2" borderId="1" xfId="0" applyNumberFormat="true" applyFont="true" applyFill="true" applyBorder="true" applyAlignment="true">
      <alignment horizontal="right" vertical="center"/>
    </xf>
    <xf numFmtId="177" fontId="11" fillId="2" borderId="1" xfId="0" applyNumberFormat="true" applyFont="true" applyFill="true" applyBorder="true" applyAlignment="true">
      <alignment horizontal="right" vertical="center"/>
    </xf>
    <xf numFmtId="176" fontId="0" fillId="2" borderId="0" xfId="0" applyNumberFormat="true" applyFont="true" applyFill="true">
      <alignment vertical="center"/>
    </xf>
    <xf numFmtId="177" fontId="6" fillId="2" borderId="6" xfId="3" applyNumberFormat="true" applyFont="true" applyFill="true" applyBorder="true" applyAlignment="true">
      <alignment horizontal="center" vertical="center" wrapText="true"/>
    </xf>
    <xf numFmtId="177" fontId="6" fillId="2" borderId="7" xfId="3" applyNumberFormat="true" applyFont="true" applyFill="true" applyBorder="true" applyAlignment="true">
      <alignment horizontal="center" vertical="center" wrapText="true"/>
    </xf>
    <xf numFmtId="177" fontId="6" fillId="2" borderId="4" xfId="3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177" fontId="9" fillId="2" borderId="2" xfId="3" applyNumberFormat="true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62"/>
  <sheetViews>
    <sheetView showZeros="0" tabSelected="1" workbookViewId="0">
      <pane ySplit="4" topLeftCell="A5" activePane="bottomLeft" state="frozen"/>
      <selection/>
      <selection pane="bottomLeft" activeCell="C12" sqref="C12"/>
    </sheetView>
  </sheetViews>
  <sheetFormatPr defaultColWidth="9" defaultRowHeight="13.5"/>
  <cols>
    <col min="1" max="1" width="14.5" style="2" customWidth="true"/>
    <col min="2" max="2" width="12.375" style="3" customWidth="true"/>
    <col min="3" max="3" width="26.5" style="3" customWidth="true"/>
    <col min="4" max="4" width="24.125" style="3" customWidth="true"/>
    <col min="5" max="6" width="9.875" style="3" customWidth="true"/>
    <col min="7" max="7" width="9" style="4" customWidth="true"/>
    <col min="8" max="9" width="9" style="2" customWidth="true"/>
    <col min="10" max="10" width="18.125" style="2" customWidth="true"/>
    <col min="11" max="17" width="9" style="2" customWidth="true"/>
    <col min="18" max="16384" width="9" style="2"/>
  </cols>
  <sheetData>
    <row r="1" ht="25.5" customHeight="true" spans="1:7">
      <c r="A1" s="5" t="s">
        <v>0</v>
      </c>
      <c r="B1" s="6"/>
      <c r="C1" s="6"/>
      <c r="D1" s="6"/>
      <c r="E1" s="6"/>
      <c r="F1" s="6"/>
      <c r="G1" s="17"/>
    </row>
    <row r="2" ht="39.75" customHeight="true" spans="1:7">
      <c r="A2" s="7" t="s">
        <v>1</v>
      </c>
      <c r="B2" s="7"/>
      <c r="C2" s="7"/>
      <c r="D2" s="7"/>
      <c r="E2" s="7"/>
      <c r="F2" s="7"/>
      <c r="G2" s="7"/>
    </row>
    <row r="3" ht="24.95" customHeight="true" spans="1:7">
      <c r="A3" s="8"/>
      <c r="B3" s="8"/>
      <c r="C3" s="8"/>
      <c r="D3" s="8"/>
      <c r="E3" s="8"/>
      <c r="F3" s="18"/>
      <c r="G3" s="19" t="s">
        <v>2</v>
      </c>
    </row>
    <row r="4" s="1" customFormat="true" ht="24.95" customHeight="true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1" customFormat="true" ht="24.95" customHeight="true" spans="1:18">
      <c r="A5" s="10" t="s">
        <v>10</v>
      </c>
      <c r="B5" s="10"/>
      <c r="C5" s="10"/>
      <c r="D5" s="10"/>
      <c r="E5" s="20">
        <f>F5+G5</f>
        <v>6698</v>
      </c>
      <c r="F5" s="20">
        <f>F6+F115</f>
        <v>5914</v>
      </c>
      <c r="G5" s="20">
        <f>G6+G115</f>
        <v>784</v>
      </c>
      <c r="R5" s="25"/>
    </row>
    <row r="6" s="1" customFormat="true" ht="24.95" customHeight="true" spans="1:18">
      <c r="A6" s="10" t="s">
        <v>11</v>
      </c>
      <c r="B6" s="10"/>
      <c r="C6" s="10"/>
      <c r="D6" s="10"/>
      <c r="E6" s="20">
        <f t="shared" ref="E6:E69" si="0">F6+G6</f>
        <v>2990.7</v>
      </c>
      <c r="F6" s="20">
        <f>F7+F17+F22+F31+F37+F44+F49+F55+F61+F68+F76+F84+F90+F96+F103+F109</f>
        <v>2609</v>
      </c>
      <c r="G6" s="20">
        <f>G7+G17+G22+G31+G37+G44+G49+G55+G61+G68+G76+G84+G90+G96+G103+G109</f>
        <v>381.7</v>
      </c>
      <c r="R6" s="25"/>
    </row>
    <row r="7" s="1" customFormat="true" ht="24.95" customHeight="true" spans="1:7">
      <c r="A7" s="11" t="s">
        <v>12</v>
      </c>
      <c r="B7" s="10" t="s">
        <v>13</v>
      </c>
      <c r="C7" s="10"/>
      <c r="D7" s="10"/>
      <c r="E7" s="20">
        <f t="shared" si="0"/>
        <v>563.8</v>
      </c>
      <c r="F7" s="20">
        <f>SUM(F8:F16)</f>
        <v>473.8</v>
      </c>
      <c r="G7" s="21">
        <f>SUM(G8:G17)</f>
        <v>90</v>
      </c>
    </row>
    <row r="8" ht="24.95" customHeight="true" spans="1:7">
      <c r="A8" s="12"/>
      <c r="B8" s="13" t="s">
        <v>14</v>
      </c>
      <c r="C8" s="13" t="s">
        <v>15</v>
      </c>
      <c r="D8" s="13" t="s">
        <v>16</v>
      </c>
      <c r="E8" s="22">
        <f t="shared" si="0"/>
        <v>350</v>
      </c>
      <c r="F8" s="22">
        <v>350</v>
      </c>
      <c r="G8" s="23"/>
    </row>
    <row r="9" ht="24.95" customHeight="true" spans="1:7">
      <c r="A9" s="12"/>
      <c r="B9" s="13" t="s">
        <v>14</v>
      </c>
      <c r="C9" s="13" t="s">
        <v>17</v>
      </c>
      <c r="D9" s="13" t="s">
        <v>16</v>
      </c>
      <c r="E9" s="22">
        <f t="shared" si="0"/>
        <v>55</v>
      </c>
      <c r="F9" s="22">
        <v>55</v>
      </c>
      <c r="G9" s="23"/>
    </row>
    <row r="10" ht="24.95" customHeight="true" spans="1:7">
      <c r="A10" s="12"/>
      <c r="B10" s="13" t="s">
        <v>14</v>
      </c>
      <c r="C10" s="13" t="s">
        <v>18</v>
      </c>
      <c r="D10" s="13" t="s">
        <v>16</v>
      </c>
      <c r="E10" s="22">
        <f t="shared" si="0"/>
        <v>2.6</v>
      </c>
      <c r="F10" s="22">
        <v>2.6</v>
      </c>
      <c r="G10" s="23"/>
    </row>
    <row r="11" ht="24.95" customHeight="true" spans="1:7">
      <c r="A11" s="12"/>
      <c r="B11" s="13" t="s">
        <v>14</v>
      </c>
      <c r="C11" s="13" t="s">
        <v>19</v>
      </c>
      <c r="D11" s="13" t="s">
        <v>16</v>
      </c>
      <c r="E11" s="22">
        <f t="shared" si="0"/>
        <v>1.2</v>
      </c>
      <c r="F11" s="22">
        <v>1.2</v>
      </c>
      <c r="G11" s="23"/>
    </row>
    <row r="12" ht="24.95" customHeight="true" spans="1:7">
      <c r="A12" s="12"/>
      <c r="B12" s="13" t="s">
        <v>14</v>
      </c>
      <c r="C12" s="13" t="s">
        <v>20</v>
      </c>
      <c r="D12" s="13" t="s">
        <v>16</v>
      </c>
      <c r="E12" s="22">
        <f t="shared" si="0"/>
        <v>10</v>
      </c>
      <c r="F12" s="22">
        <v>10</v>
      </c>
      <c r="G12" s="23"/>
    </row>
    <row r="13" ht="24.95" customHeight="true" spans="1:7">
      <c r="A13" s="12"/>
      <c r="B13" s="13" t="s">
        <v>14</v>
      </c>
      <c r="C13" s="13" t="s">
        <v>21</v>
      </c>
      <c r="D13" s="13" t="s">
        <v>16</v>
      </c>
      <c r="E13" s="22">
        <f t="shared" si="0"/>
        <v>5</v>
      </c>
      <c r="F13" s="22">
        <v>5</v>
      </c>
      <c r="G13" s="23"/>
    </row>
    <row r="14" ht="24.95" customHeight="true" spans="1:7">
      <c r="A14" s="12"/>
      <c r="B14" s="13" t="s">
        <v>14</v>
      </c>
      <c r="C14" s="13" t="s">
        <v>22</v>
      </c>
      <c r="D14" s="13" t="s">
        <v>16</v>
      </c>
      <c r="E14" s="22">
        <f t="shared" si="0"/>
        <v>50</v>
      </c>
      <c r="F14" s="22">
        <v>50</v>
      </c>
      <c r="G14" s="23"/>
    </row>
    <row r="15" ht="24.95" customHeight="true" spans="1:7">
      <c r="A15" s="12"/>
      <c r="B15" s="14" t="s">
        <v>14</v>
      </c>
      <c r="C15" s="13" t="s">
        <v>23</v>
      </c>
      <c r="D15" s="13" t="s">
        <v>24</v>
      </c>
      <c r="E15" s="22">
        <f t="shared" si="0"/>
        <v>20</v>
      </c>
      <c r="F15" s="22"/>
      <c r="G15" s="23">
        <v>20</v>
      </c>
    </row>
    <row r="16" ht="24.95" customHeight="true" spans="1:7">
      <c r="A16" s="15"/>
      <c r="B16" s="13" t="s">
        <v>14</v>
      </c>
      <c r="C16" s="13" t="s">
        <v>25</v>
      </c>
      <c r="D16" s="13" t="s">
        <v>24</v>
      </c>
      <c r="E16" s="22">
        <f t="shared" si="0"/>
        <v>70</v>
      </c>
      <c r="F16" s="24"/>
      <c r="G16" s="23">
        <v>70</v>
      </c>
    </row>
    <row r="17" ht="24.95" customHeight="true" spans="1:7">
      <c r="A17" s="16" t="s">
        <v>26</v>
      </c>
      <c r="B17" s="10" t="s">
        <v>13</v>
      </c>
      <c r="C17" s="10"/>
      <c r="D17" s="10"/>
      <c r="E17" s="20">
        <f t="shared" si="0"/>
        <v>39</v>
      </c>
      <c r="F17" s="20">
        <f>SUM(F18:F21)</f>
        <v>39</v>
      </c>
      <c r="G17" s="20">
        <f>SUM(G18:G21)</f>
        <v>0</v>
      </c>
    </row>
    <row r="18" ht="24.95" customHeight="true" spans="1:7">
      <c r="A18" s="13"/>
      <c r="B18" s="13" t="s">
        <v>14</v>
      </c>
      <c r="C18" s="13" t="s">
        <v>17</v>
      </c>
      <c r="D18" s="13" t="s">
        <v>16</v>
      </c>
      <c r="E18" s="22">
        <f t="shared" si="0"/>
        <v>29</v>
      </c>
      <c r="F18" s="22">
        <v>29</v>
      </c>
      <c r="G18" s="23"/>
    </row>
    <row r="19" ht="24.95" customHeight="true" spans="1:7">
      <c r="A19" s="13"/>
      <c r="B19" s="13" t="s">
        <v>14</v>
      </c>
      <c r="C19" s="13" t="s">
        <v>18</v>
      </c>
      <c r="D19" s="13" t="s">
        <v>16</v>
      </c>
      <c r="E19" s="22">
        <f t="shared" si="0"/>
        <v>4</v>
      </c>
      <c r="F19" s="22">
        <v>4</v>
      </c>
      <c r="G19" s="23"/>
    </row>
    <row r="20" ht="24.95" customHeight="true" spans="1:7">
      <c r="A20" s="13"/>
      <c r="B20" s="13" t="s">
        <v>14</v>
      </c>
      <c r="C20" s="13" t="s">
        <v>20</v>
      </c>
      <c r="D20" s="13" t="s">
        <v>16</v>
      </c>
      <c r="E20" s="22">
        <f t="shared" si="0"/>
        <v>3</v>
      </c>
      <c r="F20" s="22">
        <v>3</v>
      </c>
      <c r="G20" s="23"/>
    </row>
    <row r="21" ht="24.95" customHeight="true" spans="1:7">
      <c r="A21" s="13"/>
      <c r="B21" s="13" t="s">
        <v>14</v>
      </c>
      <c r="C21" s="13" t="s">
        <v>21</v>
      </c>
      <c r="D21" s="13" t="s">
        <v>16</v>
      </c>
      <c r="E21" s="22">
        <f t="shared" si="0"/>
        <v>3</v>
      </c>
      <c r="F21" s="22">
        <v>3</v>
      </c>
      <c r="G21" s="23"/>
    </row>
    <row r="22" ht="24.95" customHeight="true" spans="1:7">
      <c r="A22" s="11" t="s">
        <v>27</v>
      </c>
      <c r="B22" s="10" t="s">
        <v>13</v>
      </c>
      <c r="C22" s="10"/>
      <c r="D22" s="10"/>
      <c r="E22" s="20">
        <f t="shared" si="0"/>
        <v>416</v>
      </c>
      <c r="F22" s="20">
        <f>SUM(F23:F30)</f>
        <v>289</v>
      </c>
      <c r="G22" s="20">
        <f>SUM(G23:G30)</f>
        <v>127</v>
      </c>
    </row>
    <row r="23" ht="24.95" customHeight="true" spans="1:7">
      <c r="A23" s="12"/>
      <c r="B23" s="13" t="s">
        <v>14</v>
      </c>
      <c r="C23" s="13" t="s">
        <v>17</v>
      </c>
      <c r="D23" s="13" t="s">
        <v>16</v>
      </c>
      <c r="E23" s="22">
        <f t="shared" si="0"/>
        <v>29</v>
      </c>
      <c r="F23" s="22">
        <v>29</v>
      </c>
      <c r="G23" s="23"/>
    </row>
    <row r="24" ht="24.95" customHeight="true" spans="1:7">
      <c r="A24" s="12"/>
      <c r="B24" s="13" t="s">
        <v>14</v>
      </c>
      <c r="C24" s="13" t="s">
        <v>18</v>
      </c>
      <c r="D24" s="13" t="s">
        <v>16</v>
      </c>
      <c r="E24" s="22">
        <f t="shared" si="0"/>
        <v>4</v>
      </c>
      <c r="F24" s="22">
        <v>4</v>
      </c>
      <c r="G24" s="23"/>
    </row>
    <row r="25" ht="24.95" customHeight="true" spans="1:7">
      <c r="A25" s="12"/>
      <c r="B25" s="13" t="s">
        <v>14</v>
      </c>
      <c r="C25" s="13" t="s">
        <v>20</v>
      </c>
      <c r="D25" s="13" t="s">
        <v>16</v>
      </c>
      <c r="E25" s="22">
        <f t="shared" si="0"/>
        <v>3</v>
      </c>
      <c r="F25" s="22">
        <v>3</v>
      </c>
      <c r="G25" s="23"/>
    </row>
    <row r="26" ht="24.95" customHeight="true" spans="1:7">
      <c r="A26" s="12"/>
      <c r="B26" s="13" t="s">
        <v>14</v>
      </c>
      <c r="C26" s="13" t="s">
        <v>21</v>
      </c>
      <c r="D26" s="13" t="s">
        <v>16</v>
      </c>
      <c r="E26" s="22">
        <f t="shared" si="0"/>
        <v>3</v>
      </c>
      <c r="F26" s="22">
        <v>3</v>
      </c>
      <c r="G26" s="23"/>
    </row>
    <row r="27" ht="24.95" customHeight="true" spans="1:7">
      <c r="A27" s="12"/>
      <c r="B27" s="13" t="s">
        <v>14</v>
      </c>
      <c r="C27" s="13" t="s">
        <v>15</v>
      </c>
      <c r="D27" s="13" t="s">
        <v>16</v>
      </c>
      <c r="E27" s="22">
        <f t="shared" si="0"/>
        <v>200</v>
      </c>
      <c r="F27" s="22">
        <v>200</v>
      </c>
      <c r="G27" s="23"/>
    </row>
    <row r="28" ht="24.95" customHeight="true" spans="1:7">
      <c r="A28" s="12"/>
      <c r="B28" s="13" t="s">
        <v>14</v>
      </c>
      <c r="C28" s="13" t="s">
        <v>22</v>
      </c>
      <c r="D28" s="13" t="s">
        <v>16</v>
      </c>
      <c r="E28" s="22">
        <f t="shared" si="0"/>
        <v>50</v>
      </c>
      <c r="F28" s="22">
        <v>50</v>
      </c>
      <c r="G28" s="23"/>
    </row>
    <row r="29" ht="24.95" customHeight="true" spans="1:7">
      <c r="A29" s="12"/>
      <c r="B29" s="13" t="s">
        <v>14</v>
      </c>
      <c r="C29" s="13" t="s">
        <v>15</v>
      </c>
      <c r="D29" s="13" t="s">
        <v>24</v>
      </c>
      <c r="E29" s="22">
        <f t="shared" si="0"/>
        <v>57</v>
      </c>
      <c r="F29" s="22"/>
      <c r="G29" s="23">
        <v>57</v>
      </c>
    </row>
    <row r="30" ht="24.95" customHeight="true" spans="1:7">
      <c r="A30" s="12"/>
      <c r="B30" s="13" t="s">
        <v>14</v>
      </c>
      <c r="C30" s="13" t="s">
        <v>25</v>
      </c>
      <c r="D30" s="13" t="s">
        <v>24</v>
      </c>
      <c r="E30" s="22">
        <f t="shared" si="0"/>
        <v>70</v>
      </c>
      <c r="F30" s="24"/>
      <c r="G30" s="23">
        <v>70</v>
      </c>
    </row>
    <row r="31" ht="24.95" customHeight="true" spans="1:7">
      <c r="A31" s="11" t="s">
        <v>28</v>
      </c>
      <c r="B31" s="10" t="s">
        <v>13</v>
      </c>
      <c r="C31" s="10"/>
      <c r="D31" s="10"/>
      <c r="E31" s="20">
        <f t="shared" si="0"/>
        <v>63.7</v>
      </c>
      <c r="F31" s="20">
        <f>SUM(F32:F36)</f>
        <v>39</v>
      </c>
      <c r="G31" s="20">
        <f>SUM(G32:G36)</f>
        <v>24.7</v>
      </c>
    </row>
    <row r="32" ht="24.95" customHeight="true" spans="1:7">
      <c r="A32" s="12"/>
      <c r="B32" s="13" t="s">
        <v>14</v>
      </c>
      <c r="C32" s="13" t="s">
        <v>17</v>
      </c>
      <c r="D32" s="13" t="s">
        <v>16</v>
      </c>
      <c r="E32" s="22">
        <f t="shared" si="0"/>
        <v>29</v>
      </c>
      <c r="F32" s="22">
        <v>29</v>
      </c>
      <c r="G32" s="23"/>
    </row>
    <row r="33" ht="24.95" customHeight="true" spans="1:7">
      <c r="A33" s="12"/>
      <c r="B33" s="13" t="s">
        <v>14</v>
      </c>
      <c r="C33" s="13" t="s">
        <v>18</v>
      </c>
      <c r="D33" s="13" t="s">
        <v>16</v>
      </c>
      <c r="E33" s="22">
        <f t="shared" si="0"/>
        <v>4</v>
      </c>
      <c r="F33" s="22">
        <v>4</v>
      </c>
      <c r="G33" s="23"/>
    </row>
    <row r="34" ht="24.95" customHeight="true" spans="1:7">
      <c r="A34" s="12"/>
      <c r="B34" s="13" t="s">
        <v>14</v>
      </c>
      <c r="C34" s="13" t="s">
        <v>20</v>
      </c>
      <c r="D34" s="13" t="s">
        <v>16</v>
      </c>
      <c r="E34" s="22">
        <f t="shared" si="0"/>
        <v>3</v>
      </c>
      <c r="F34" s="22">
        <v>3</v>
      </c>
      <c r="G34" s="23"/>
    </row>
    <row r="35" ht="24.95" customHeight="true" spans="1:7">
      <c r="A35" s="12"/>
      <c r="B35" s="13" t="s">
        <v>14</v>
      </c>
      <c r="C35" s="13" t="s">
        <v>21</v>
      </c>
      <c r="D35" s="13" t="s">
        <v>16</v>
      </c>
      <c r="E35" s="22">
        <f t="shared" si="0"/>
        <v>3</v>
      </c>
      <c r="F35" s="22">
        <v>3</v>
      </c>
      <c r="G35" s="23"/>
    </row>
    <row r="36" ht="24.95" customHeight="true" spans="1:7">
      <c r="A36" s="15"/>
      <c r="B36" s="13" t="s">
        <v>14</v>
      </c>
      <c r="C36" s="13" t="s">
        <v>15</v>
      </c>
      <c r="D36" s="13" t="s">
        <v>24</v>
      </c>
      <c r="E36" s="22">
        <f t="shared" si="0"/>
        <v>24.7</v>
      </c>
      <c r="F36" s="22"/>
      <c r="G36" s="23">
        <v>24.7</v>
      </c>
    </row>
    <row r="37" ht="24.95" customHeight="true" spans="1:7">
      <c r="A37" s="11" t="s">
        <v>29</v>
      </c>
      <c r="B37" s="10" t="s">
        <v>13</v>
      </c>
      <c r="C37" s="10"/>
      <c r="D37" s="10"/>
      <c r="E37" s="20">
        <f t="shared" si="0"/>
        <v>312.6</v>
      </c>
      <c r="F37" s="20">
        <f>SUM(F38:F43)</f>
        <v>242.6</v>
      </c>
      <c r="G37" s="20">
        <f>SUM(G38:G43)</f>
        <v>70</v>
      </c>
    </row>
    <row r="38" ht="24.95" customHeight="true" spans="1:7">
      <c r="A38" s="12"/>
      <c r="B38" s="13" t="s">
        <v>14</v>
      </c>
      <c r="C38" s="13" t="s">
        <v>17</v>
      </c>
      <c r="D38" s="13" t="s">
        <v>16</v>
      </c>
      <c r="E38" s="22">
        <f t="shared" si="0"/>
        <v>29</v>
      </c>
      <c r="F38" s="22">
        <v>29</v>
      </c>
      <c r="G38" s="23"/>
    </row>
    <row r="39" ht="24.95" customHeight="true" spans="1:7">
      <c r="A39" s="12"/>
      <c r="B39" s="13" t="s">
        <v>14</v>
      </c>
      <c r="C39" s="13" t="s">
        <v>18</v>
      </c>
      <c r="D39" s="13" t="s">
        <v>16</v>
      </c>
      <c r="E39" s="22">
        <f t="shared" si="0"/>
        <v>2.6</v>
      </c>
      <c r="F39" s="22">
        <v>2.6</v>
      </c>
      <c r="G39" s="23"/>
    </row>
    <row r="40" ht="24.95" customHeight="true" spans="1:7">
      <c r="A40" s="12"/>
      <c r="B40" s="13" t="s">
        <v>14</v>
      </c>
      <c r="C40" s="13" t="s">
        <v>20</v>
      </c>
      <c r="D40" s="13" t="s">
        <v>16</v>
      </c>
      <c r="E40" s="22">
        <f t="shared" si="0"/>
        <v>8</v>
      </c>
      <c r="F40" s="22">
        <v>8</v>
      </c>
      <c r="G40" s="23"/>
    </row>
    <row r="41" ht="24.95" customHeight="true" spans="1:7">
      <c r="A41" s="12"/>
      <c r="B41" s="13" t="s">
        <v>14</v>
      </c>
      <c r="C41" s="13" t="s">
        <v>21</v>
      </c>
      <c r="D41" s="13" t="s">
        <v>16</v>
      </c>
      <c r="E41" s="22">
        <f t="shared" si="0"/>
        <v>3</v>
      </c>
      <c r="F41" s="22">
        <v>3</v>
      </c>
      <c r="G41" s="23"/>
    </row>
    <row r="42" ht="24.95" customHeight="true" spans="1:7">
      <c r="A42" s="12"/>
      <c r="B42" s="13" t="s">
        <v>14</v>
      </c>
      <c r="C42" s="13" t="s">
        <v>15</v>
      </c>
      <c r="D42" s="13" t="s">
        <v>16</v>
      </c>
      <c r="E42" s="22">
        <f t="shared" si="0"/>
        <v>200</v>
      </c>
      <c r="F42" s="22">
        <v>200</v>
      </c>
      <c r="G42" s="23"/>
    </row>
    <row r="43" ht="24.95" customHeight="true" spans="1:7">
      <c r="A43" s="15"/>
      <c r="B43" s="13" t="s">
        <v>14</v>
      </c>
      <c r="C43" s="13" t="s">
        <v>25</v>
      </c>
      <c r="D43" s="13" t="s">
        <v>24</v>
      </c>
      <c r="E43" s="22">
        <f t="shared" si="0"/>
        <v>70</v>
      </c>
      <c r="F43" s="22"/>
      <c r="G43" s="23">
        <v>70</v>
      </c>
    </row>
    <row r="44" ht="24.95" customHeight="true" spans="1:7">
      <c r="A44" s="16" t="s">
        <v>30</v>
      </c>
      <c r="B44" s="10" t="s">
        <v>13</v>
      </c>
      <c r="C44" s="10"/>
      <c r="D44" s="10"/>
      <c r="E44" s="20">
        <f t="shared" si="0"/>
        <v>37.6</v>
      </c>
      <c r="F44" s="20">
        <f>SUM(F45:F48)</f>
        <v>37.6</v>
      </c>
      <c r="G44" s="20">
        <f>SUM(G45:G48)</f>
        <v>0</v>
      </c>
    </row>
    <row r="45" ht="24.95" customHeight="true" spans="1:7">
      <c r="A45" s="13"/>
      <c r="B45" s="13" t="s">
        <v>14</v>
      </c>
      <c r="C45" s="13" t="s">
        <v>17</v>
      </c>
      <c r="D45" s="13" t="s">
        <v>16</v>
      </c>
      <c r="E45" s="22">
        <f t="shared" si="0"/>
        <v>29</v>
      </c>
      <c r="F45" s="22">
        <v>29</v>
      </c>
      <c r="G45" s="23"/>
    </row>
    <row r="46" ht="24.95" customHeight="true" spans="1:7">
      <c r="A46" s="13"/>
      <c r="B46" s="13" t="s">
        <v>14</v>
      </c>
      <c r="C46" s="13" t="s">
        <v>18</v>
      </c>
      <c r="D46" s="13" t="s">
        <v>16</v>
      </c>
      <c r="E46" s="22">
        <f t="shared" si="0"/>
        <v>2.6</v>
      </c>
      <c r="F46" s="22">
        <v>2.6</v>
      </c>
      <c r="G46" s="23"/>
    </row>
    <row r="47" ht="24.95" customHeight="true" spans="1:7">
      <c r="A47" s="13"/>
      <c r="B47" s="13" t="s">
        <v>14</v>
      </c>
      <c r="C47" s="13" t="s">
        <v>20</v>
      </c>
      <c r="D47" s="13" t="s">
        <v>16</v>
      </c>
      <c r="E47" s="22">
        <f t="shared" si="0"/>
        <v>3</v>
      </c>
      <c r="F47" s="22">
        <v>3</v>
      </c>
      <c r="G47" s="23"/>
    </row>
    <row r="48" ht="24.95" customHeight="true" spans="1:7">
      <c r="A48" s="13"/>
      <c r="B48" s="13" t="s">
        <v>14</v>
      </c>
      <c r="C48" s="13" t="s">
        <v>21</v>
      </c>
      <c r="D48" s="13" t="s">
        <v>16</v>
      </c>
      <c r="E48" s="22">
        <f t="shared" si="0"/>
        <v>3</v>
      </c>
      <c r="F48" s="22">
        <v>3</v>
      </c>
      <c r="G48" s="23"/>
    </row>
    <row r="49" ht="24.95" customHeight="true" spans="1:7">
      <c r="A49" s="16" t="s">
        <v>31</v>
      </c>
      <c r="B49" s="10" t="s">
        <v>13</v>
      </c>
      <c r="C49" s="10"/>
      <c r="D49" s="10"/>
      <c r="E49" s="20">
        <f t="shared" si="0"/>
        <v>237.6</v>
      </c>
      <c r="F49" s="20">
        <f>SUM(F50:F54)</f>
        <v>237.6</v>
      </c>
      <c r="G49" s="20">
        <f>SUM(G50:G54)</f>
        <v>0</v>
      </c>
    </row>
    <row r="50" ht="24.95" customHeight="true" spans="1:7">
      <c r="A50" s="13"/>
      <c r="B50" s="13" t="s">
        <v>14</v>
      </c>
      <c r="C50" s="13" t="s">
        <v>17</v>
      </c>
      <c r="D50" s="13" t="s">
        <v>16</v>
      </c>
      <c r="E50" s="22">
        <f t="shared" si="0"/>
        <v>29</v>
      </c>
      <c r="F50" s="22">
        <v>29</v>
      </c>
      <c r="G50" s="23"/>
    </row>
    <row r="51" ht="24.95" customHeight="true" spans="1:7">
      <c r="A51" s="13"/>
      <c r="B51" s="13" t="s">
        <v>14</v>
      </c>
      <c r="C51" s="13" t="s">
        <v>18</v>
      </c>
      <c r="D51" s="13" t="s">
        <v>16</v>
      </c>
      <c r="E51" s="22">
        <f t="shared" si="0"/>
        <v>2.6</v>
      </c>
      <c r="F51" s="22">
        <v>2.6</v>
      </c>
      <c r="G51" s="23"/>
    </row>
    <row r="52" ht="24.95" customHeight="true" spans="1:7">
      <c r="A52" s="13"/>
      <c r="B52" s="13" t="s">
        <v>14</v>
      </c>
      <c r="C52" s="13" t="s">
        <v>20</v>
      </c>
      <c r="D52" s="13" t="s">
        <v>16</v>
      </c>
      <c r="E52" s="22">
        <f t="shared" si="0"/>
        <v>3</v>
      </c>
      <c r="F52" s="22">
        <v>3</v>
      </c>
      <c r="G52" s="23"/>
    </row>
    <row r="53" ht="24.95" customHeight="true" spans="1:7">
      <c r="A53" s="13"/>
      <c r="B53" s="13" t="s">
        <v>14</v>
      </c>
      <c r="C53" s="13" t="s">
        <v>21</v>
      </c>
      <c r="D53" s="13" t="s">
        <v>16</v>
      </c>
      <c r="E53" s="22">
        <f t="shared" si="0"/>
        <v>3</v>
      </c>
      <c r="F53" s="22">
        <v>3</v>
      </c>
      <c r="G53" s="23"/>
    </row>
    <row r="54" ht="24.95" customHeight="true" spans="1:7">
      <c r="A54" s="13"/>
      <c r="B54" s="13" t="s">
        <v>14</v>
      </c>
      <c r="C54" s="13" t="s">
        <v>15</v>
      </c>
      <c r="D54" s="13" t="s">
        <v>16</v>
      </c>
      <c r="E54" s="22">
        <f t="shared" si="0"/>
        <v>200</v>
      </c>
      <c r="F54" s="22">
        <v>200</v>
      </c>
      <c r="G54" s="23"/>
    </row>
    <row r="55" ht="24.95" customHeight="true" spans="1:7">
      <c r="A55" s="16" t="s">
        <v>32</v>
      </c>
      <c r="B55" s="10" t="s">
        <v>13</v>
      </c>
      <c r="C55" s="10"/>
      <c r="D55" s="10"/>
      <c r="E55" s="20">
        <f t="shared" si="0"/>
        <v>72.6</v>
      </c>
      <c r="F55" s="20">
        <f>SUM(F56:F60)</f>
        <v>72.6</v>
      </c>
      <c r="G55" s="20">
        <f>SUM(G56:G60)</f>
        <v>0</v>
      </c>
    </row>
    <row r="56" ht="24.95" customHeight="true" spans="1:7">
      <c r="A56" s="13"/>
      <c r="B56" s="13" t="s">
        <v>14</v>
      </c>
      <c r="C56" s="13" t="s">
        <v>17</v>
      </c>
      <c r="D56" s="13" t="s">
        <v>16</v>
      </c>
      <c r="E56" s="22">
        <f t="shared" si="0"/>
        <v>29</v>
      </c>
      <c r="F56" s="22">
        <v>29</v>
      </c>
      <c r="G56" s="23"/>
    </row>
    <row r="57" ht="24.95" customHeight="true" spans="1:7">
      <c r="A57" s="13"/>
      <c r="B57" s="13" t="s">
        <v>14</v>
      </c>
      <c r="C57" s="13" t="s">
        <v>18</v>
      </c>
      <c r="D57" s="13" t="s">
        <v>16</v>
      </c>
      <c r="E57" s="22">
        <f t="shared" si="0"/>
        <v>2.6</v>
      </c>
      <c r="F57" s="22">
        <v>2.6</v>
      </c>
      <c r="G57" s="23"/>
    </row>
    <row r="58" ht="24.95" customHeight="true" spans="1:7">
      <c r="A58" s="13"/>
      <c r="B58" s="13" t="s">
        <v>14</v>
      </c>
      <c r="C58" s="13" t="s">
        <v>20</v>
      </c>
      <c r="D58" s="13" t="s">
        <v>16</v>
      </c>
      <c r="E58" s="22">
        <f t="shared" si="0"/>
        <v>8</v>
      </c>
      <c r="F58" s="22">
        <v>8</v>
      </c>
      <c r="G58" s="23"/>
    </row>
    <row r="59" ht="24.95" customHeight="true" spans="1:7">
      <c r="A59" s="13"/>
      <c r="B59" s="13" t="s">
        <v>14</v>
      </c>
      <c r="C59" s="13" t="s">
        <v>21</v>
      </c>
      <c r="D59" s="13" t="s">
        <v>16</v>
      </c>
      <c r="E59" s="22">
        <f t="shared" si="0"/>
        <v>3</v>
      </c>
      <c r="F59" s="22">
        <v>3</v>
      </c>
      <c r="G59" s="23"/>
    </row>
    <row r="60" ht="24.95" customHeight="true" spans="1:7">
      <c r="A60" s="13"/>
      <c r="B60" s="13" t="s">
        <v>14</v>
      </c>
      <c r="C60" s="13" t="s">
        <v>33</v>
      </c>
      <c r="D60" s="13" t="s">
        <v>16</v>
      </c>
      <c r="E60" s="22">
        <f t="shared" si="0"/>
        <v>30</v>
      </c>
      <c r="F60" s="22">
        <v>30</v>
      </c>
      <c r="G60" s="23"/>
    </row>
    <row r="61" ht="24.95" customHeight="true" spans="1:7">
      <c r="A61" s="16" t="s">
        <v>34</v>
      </c>
      <c r="B61" s="10" t="s">
        <v>13</v>
      </c>
      <c r="C61" s="10"/>
      <c r="D61" s="10"/>
      <c r="E61" s="20">
        <f t="shared" si="0"/>
        <v>307.8</v>
      </c>
      <c r="F61" s="20">
        <f>SUM(F62:F67)</f>
        <v>307.8</v>
      </c>
      <c r="G61" s="20">
        <f>SUM(G62:G67)</f>
        <v>0</v>
      </c>
    </row>
    <row r="62" ht="24.95" customHeight="true" spans="1:7">
      <c r="A62" s="13"/>
      <c r="B62" s="13" t="s">
        <v>14</v>
      </c>
      <c r="C62" s="13" t="s">
        <v>17</v>
      </c>
      <c r="D62" s="13" t="s">
        <v>16</v>
      </c>
      <c r="E62" s="22">
        <f t="shared" si="0"/>
        <v>29</v>
      </c>
      <c r="F62" s="22">
        <v>29</v>
      </c>
      <c r="G62" s="23"/>
    </row>
    <row r="63" ht="24.95" customHeight="true" spans="1:7">
      <c r="A63" s="13"/>
      <c r="B63" s="13" t="s">
        <v>14</v>
      </c>
      <c r="C63" s="13" t="s">
        <v>18</v>
      </c>
      <c r="D63" s="13" t="s">
        <v>16</v>
      </c>
      <c r="E63" s="22">
        <f t="shared" si="0"/>
        <v>2.6</v>
      </c>
      <c r="F63" s="22">
        <v>2.6</v>
      </c>
      <c r="G63" s="23"/>
    </row>
    <row r="64" ht="24.95" customHeight="true" spans="1:7">
      <c r="A64" s="13"/>
      <c r="B64" s="13" t="s">
        <v>14</v>
      </c>
      <c r="C64" s="13" t="s">
        <v>19</v>
      </c>
      <c r="D64" s="13" t="s">
        <v>16</v>
      </c>
      <c r="E64" s="22">
        <f t="shared" si="0"/>
        <v>0.8</v>
      </c>
      <c r="F64" s="22">
        <v>0.8</v>
      </c>
      <c r="G64" s="23"/>
    </row>
    <row r="65" ht="24.95" customHeight="true" spans="1:7">
      <c r="A65" s="13"/>
      <c r="B65" s="13" t="s">
        <v>14</v>
      </c>
      <c r="C65" s="13" t="s">
        <v>20</v>
      </c>
      <c r="D65" s="13" t="s">
        <v>16</v>
      </c>
      <c r="E65" s="22">
        <f t="shared" si="0"/>
        <v>3</v>
      </c>
      <c r="F65" s="22">
        <v>3</v>
      </c>
      <c r="G65" s="23"/>
    </row>
    <row r="66" ht="24.95" customHeight="true" spans="1:7">
      <c r="A66" s="13"/>
      <c r="B66" s="13" t="s">
        <v>14</v>
      </c>
      <c r="C66" s="13" t="s">
        <v>21</v>
      </c>
      <c r="D66" s="13" t="s">
        <v>16</v>
      </c>
      <c r="E66" s="22">
        <f t="shared" si="0"/>
        <v>3</v>
      </c>
      <c r="F66" s="22">
        <v>3</v>
      </c>
      <c r="G66" s="23"/>
    </row>
    <row r="67" ht="24.95" customHeight="true" spans="1:7">
      <c r="A67" s="13"/>
      <c r="B67" s="13" t="s">
        <v>14</v>
      </c>
      <c r="C67" s="13" t="s">
        <v>15</v>
      </c>
      <c r="D67" s="13" t="s">
        <v>16</v>
      </c>
      <c r="E67" s="22">
        <f t="shared" si="0"/>
        <v>269.4</v>
      </c>
      <c r="F67" s="22">
        <v>269.4</v>
      </c>
      <c r="G67" s="23"/>
    </row>
    <row r="68" ht="24.95" customHeight="true" spans="1:7">
      <c r="A68" s="11" t="s">
        <v>35</v>
      </c>
      <c r="B68" s="10" t="s">
        <v>13</v>
      </c>
      <c r="C68" s="10"/>
      <c r="D68" s="10"/>
      <c r="E68" s="20">
        <f t="shared" si="0"/>
        <v>139.8</v>
      </c>
      <c r="F68" s="20">
        <f>SUM(F69:F75)</f>
        <v>69.8</v>
      </c>
      <c r="G68" s="20">
        <f>SUM(G69:G75)</f>
        <v>70</v>
      </c>
    </row>
    <row r="69" ht="24.95" customHeight="true" spans="1:7">
      <c r="A69" s="12"/>
      <c r="B69" s="13" t="s">
        <v>14</v>
      </c>
      <c r="C69" s="13" t="s">
        <v>15</v>
      </c>
      <c r="D69" s="13" t="s">
        <v>16</v>
      </c>
      <c r="E69" s="22">
        <f t="shared" si="0"/>
        <v>30</v>
      </c>
      <c r="F69" s="22">
        <v>30</v>
      </c>
      <c r="G69" s="23"/>
    </row>
    <row r="70" ht="24.95" customHeight="true" spans="1:7">
      <c r="A70" s="12"/>
      <c r="B70" s="13" t="s">
        <v>14</v>
      </c>
      <c r="C70" s="13" t="s">
        <v>17</v>
      </c>
      <c r="D70" s="13" t="s">
        <v>16</v>
      </c>
      <c r="E70" s="22">
        <f t="shared" ref="E70:E133" si="1">F70+G70</f>
        <v>29</v>
      </c>
      <c r="F70" s="22">
        <v>29</v>
      </c>
      <c r="G70" s="23"/>
    </row>
    <row r="71" ht="24.95" customHeight="true" spans="1:7">
      <c r="A71" s="12"/>
      <c r="B71" s="13" t="s">
        <v>14</v>
      </c>
      <c r="C71" s="13" t="s">
        <v>18</v>
      </c>
      <c r="D71" s="13" t="s">
        <v>16</v>
      </c>
      <c r="E71" s="22">
        <f t="shared" si="1"/>
        <v>4</v>
      </c>
      <c r="F71" s="22">
        <v>4</v>
      </c>
      <c r="G71" s="23"/>
    </row>
    <row r="72" ht="24.95" customHeight="true" spans="1:7">
      <c r="A72" s="12"/>
      <c r="B72" s="13" t="s">
        <v>14</v>
      </c>
      <c r="C72" s="13" t="s">
        <v>19</v>
      </c>
      <c r="D72" s="13" t="s">
        <v>16</v>
      </c>
      <c r="E72" s="22">
        <f t="shared" si="1"/>
        <v>0.8</v>
      </c>
      <c r="F72" s="22">
        <v>0.8</v>
      </c>
      <c r="G72" s="23"/>
    </row>
    <row r="73" ht="24.95" customHeight="true" spans="1:7">
      <c r="A73" s="12"/>
      <c r="B73" s="13" t="s">
        <v>14</v>
      </c>
      <c r="C73" s="13" t="s">
        <v>20</v>
      </c>
      <c r="D73" s="13" t="s">
        <v>16</v>
      </c>
      <c r="E73" s="22">
        <f t="shared" si="1"/>
        <v>3</v>
      </c>
      <c r="F73" s="22">
        <v>3</v>
      </c>
      <c r="G73" s="23"/>
    </row>
    <row r="74" ht="24.95" customHeight="true" spans="1:7">
      <c r="A74" s="12"/>
      <c r="B74" s="13" t="s">
        <v>14</v>
      </c>
      <c r="C74" s="13" t="s">
        <v>21</v>
      </c>
      <c r="D74" s="13" t="s">
        <v>16</v>
      </c>
      <c r="E74" s="22">
        <f t="shared" si="1"/>
        <v>3</v>
      </c>
      <c r="F74" s="22">
        <v>3</v>
      </c>
      <c r="G74" s="23"/>
    </row>
    <row r="75" ht="24.95" customHeight="true" spans="1:7">
      <c r="A75" s="15"/>
      <c r="B75" s="13" t="s">
        <v>14</v>
      </c>
      <c r="C75" s="13" t="s">
        <v>25</v>
      </c>
      <c r="D75" s="13" t="s">
        <v>24</v>
      </c>
      <c r="E75" s="22">
        <f t="shared" si="1"/>
        <v>70</v>
      </c>
      <c r="F75" s="22"/>
      <c r="G75" s="23">
        <v>70</v>
      </c>
    </row>
    <row r="76" ht="24.95" customHeight="true" spans="1:7">
      <c r="A76" s="11" t="s">
        <v>36</v>
      </c>
      <c r="B76" s="10" t="s">
        <v>13</v>
      </c>
      <c r="C76" s="10"/>
      <c r="D76" s="10"/>
      <c r="E76" s="20">
        <f t="shared" si="1"/>
        <v>304.4</v>
      </c>
      <c r="F76" s="20">
        <f>SUM(F77:F83)</f>
        <v>304.4</v>
      </c>
      <c r="G76" s="20">
        <f>SUM(G77:G83)</f>
        <v>0</v>
      </c>
    </row>
    <row r="77" ht="24.95" customHeight="true" spans="1:7">
      <c r="A77" s="12"/>
      <c r="B77" s="13" t="s">
        <v>14</v>
      </c>
      <c r="C77" s="13" t="s">
        <v>15</v>
      </c>
      <c r="D77" s="13" t="s">
        <v>16</v>
      </c>
      <c r="E77" s="22">
        <f t="shared" si="1"/>
        <v>244.6</v>
      </c>
      <c r="F77" s="22">
        <v>244.6</v>
      </c>
      <c r="G77" s="23"/>
    </row>
    <row r="78" ht="24.95" customHeight="true" spans="1:7">
      <c r="A78" s="12"/>
      <c r="B78" s="13" t="s">
        <v>14</v>
      </c>
      <c r="C78" s="13" t="s">
        <v>17</v>
      </c>
      <c r="D78" s="13" t="s">
        <v>16</v>
      </c>
      <c r="E78" s="22">
        <f t="shared" si="1"/>
        <v>29</v>
      </c>
      <c r="F78" s="22">
        <v>29</v>
      </c>
      <c r="G78" s="23"/>
    </row>
    <row r="79" ht="24.95" customHeight="true" spans="1:7">
      <c r="A79" s="12"/>
      <c r="B79" s="13" t="s">
        <v>14</v>
      </c>
      <c r="C79" s="13" t="s">
        <v>18</v>
      </c>
      <c r="D79" s="13" t="s">
        <v>16</v>
      </c>
      <c r="E79" s="22">
        <f t="shared" si="1"/>
        <v>4</v>
      </c>
      <c r="F79" s="22">
        <v>4</v>
      </c>
      <c r="G79" s="23"/>
    </row>
    <row r="80" ht="24.95" customHeight="true" spans="1:7">
      <c r="A80" s="12"/>
      <c r="B80" s="13" t="s">
        <v>14</v>
      </c>
      <c r="C80" s="13" t="s">
        <v>19</v>
      </c>
      <c r="D80" s="13" t="s">
        <v>16</v>
      </c>
      <c r="E80" s="22">
        <f t="shared" si="1"/>
        <v>0.8</v>
      </c>
      <c r="F80" s="22">
        <v>0.8</v>
      </c>
      <c r="G80" s="23"/>
    </row>
    <row r="81" ht="24.95" customHeight="true" spans="1:7">
      <c r="A81" s="12"/>
      <c r="B81" s="13" t="s">
        <v>14</v>
      </c>
      <c r="C81" s="13" t="s">
        <v>20</v>
      </c>
      <c r="D81" s="13" t="s">
        <v>16</v>
      </c>
      <c r="E81" s="22">
        <f t="shared" si="1"/>
        <v>3</v>
      </c>
      <c r="F81" s="22">
        <v>3</v>
      </c>
      <c r="G81" s="23"/>
    </row>
    <row r="82" ht="24.95" customHeight="true" spans="1:7">
      <c r="A82" s="12"/>
      <c r="B82" s="13" t="s">
        <v>14</v>
      </c>
      <c r="C82" s="13" t="s">
        <v>21</v>
      </c>
      <c r="D82" s="13" t="s">
        <v>16</v>
      </c>
      <c r="E82" s="22">
        <f t="shared" si="1"/>
        <v>3</v>
      </c>
      <c r="F82" s="22">
        <v>3</v>
      </c>
      <c r="G82" s="23"/>
    </row>
    <row r="83" ht="24.95" customHeight="true" spans="1:7">
      <c r="A83" s="15"/>
      <c r="B83" s="13" t="s">
        <v>14</v>
      </c>
      <c r="C83" s="13" t="s">
        <v>33</v>
      </c>
      <c r="D83" s="13" t="s">
        <v>16</v>
      </c>
      <c r="E83" s="22">
        <f t="shared" si="1"/>
        <v>20</v>
      </c>
      <c r="F83" s="22">
        <v>20</v>
      </c>
      <c r="G83" s="23"/>
    </row>
    <row r="84" ht="24.95" customHeight="true" spans="1:7">
      <c r="A84" s="16" t="s">
        <v>37</v>
      </c>
      <c r="B84" s="10" t="s">
        <v>13</v>
      </c>
      <c r="C84" s="10"/>
      <c r="D84" s="10"/>
      <c r="E84" s="20">
        <f t="shared" si="1"/>
        <v>43.8</v>
      </c>
      <c r="F84" s="20">
        <f>SUM(F85:F89)</f>
        <v>43.8</v>
      </c>
      <c r="G84" s="20">
        <f>SUM(G85:G89)</f>
        <v>0</v>
      </c>
    </row>
    <row r="85" ht="24.95" customHeight="true" spans="1:7">
      <c r="A85" s="13"/>
      <c r="B85" s="13" t="s">
        <v>14</v>
      </c>
      <c r="C85" s="13" t="s">
        <v>17</v>
      </c>
      <c r="D85" s="13" t="s">
        <v>16</v>
      </c>
      <c r="E85" s="22">
        <f t="shared" si="1"/>
        <v>29</v>
      </c>
      <c r="F85" s="22">
        <v>29</v>
      </c>
      <c r="G85" s="23"/>
    </row>
    <row r="86" ht="24.95" customHeight="true" spans="1:7">
      <c r="A86" s="13"/>
      <c r="B86" s="13" t="s">
        <v>14</v>
      </c>
      <c r="C86" s="13" t="s">
        <v>18</v>
      </c>
      <c r="D86" s="13" t="s">
        <v>16</v>
      </c>
      <c r="E86" s="22">
        <f t="shared" si="1"/>
        <v>2.6</v>
      </c>
      <c r="F86" s="22">
        <v>2.6</v>
      </c>
      <c r="G86" s="23"/>
    </row>
    <row r="87" ht="24.95" customHeight="true" spans="1:7">
      <c r="A87" s="13"/>
      <c r="B87" s="13" t="s">
        <v>14</v>
      </c>
      <c r="C87" s="13" t="s">
        <v>19</v>
      </c>
      <c r="D87" s="13" t="s">
        <v>16</v>
      </c>
      <c r="E87" s="22">
        <f t="shared" si="1"/>
        <v>1.2</v>
      </c>
      <c r="F87" s="22">
        <v>1.2</v>
      </c>
      <c r="G87" s="23"/>
    </row>
    <row r="88" ht="24.95" customHeight="true" spans="1:7">
      <c r="A88" s="13"/>
      <c r="B88" s="13" t="s">
        <v>14</v>
      </c>
      <c r="C88" s="13" t="s">
        <v>20</v>
      </c>
      <c r="D88" s="13" t="s">
        <v>16</v>
      </c>
      <c r="E88" s="22">
        <f t="shared" si="1"/>
        <v>8</v>
      </c>
      <c r="F88" s="22">
        <v>8</v>
      </c>
      <c r="G88" s="23"/>
    </row>
    <row r="89" ht="24.95" customHeight="true" spans="1:7">
      <c r="A89" s="13"/>
      <c r="B89" s="13" t="s">
        <v>14</v>
      </c>
      <c r="C89" s="13" t="s">
        <v>21</v>
      </c>
      <c r="D89" s="13" t="s">
        <v>16</v>
      </c>
      <c r="E89" s="22">
        <f t="shared" si="1"/>
        <v>3</v>
      </c>
      <c r="F89" s="22">
        <v>3</v>
      </c>
      <c r="G89" s="23"/>
    </row>
    <row r="90" ht="24.95" customHeight="true" spans="1:7">
      <c r="A90" s="16" t="s">
        <v>38</v>
      </c>
      <c r="B90" s="10" t="s">
        <v>13</v>
      </c>
      <c r="C90" s="10"/>
      <c r="D90" s="10"/>
      <c r="E90" s="20">
        <f t="shared" si="1"/>
        <v>38.8</v>
      </c>
      <c r="F90" s="20">
        <f>SUM(F91:F95)</f>
        <v>38.8</v>
      </c>
      <c r="G90" s="20">
        <f>SUM(G91:G95)</f>
        <v>0</v>
      </c>
    </row>
    <row r="91" ht="24.95" customHeight="true" spans="1:7">
      <c r="A91" s="13"/>
      <c r="B91" s="13" t="s">
        <v>14</v>
      </c>
      <c r="C91" s="13" t="s">
        <v>17</v>
      </c>
      <c r="D91" s="13" t="s">
        <v>16</v>
      </c>
      <c r="E91" s="22">
        <f t="shared" si="1"/>
        <v>29</v>
      </c>
      <c r="F91" s="22">
        <v>29</v>
      </c>
      <c r="G91" s="23"/>
    </row>
    <row r="92" ht="24.95" customHeight="true" spans="1:7">
      <c r="A92" s="13"/>
      <c r="B92" s="13" t="s">
        <v>14</v>
      </c>
      <c r="C92" s="13" t="s">
        <v>18</v>
      </c>
      <c r="D92" s="13" t="s">
        <v>16</v>
      </c>
      <c r="E92" s="22">
        <f t="shared" si="1"/>
        <v>2.6</v>
      </c>
      <c r="F92" s="22">
        <v>2.6</v>
      </c>
      <c r="G92" s="23"/>
    </row>
    <row r="93" ht="24.95" customHeight="true" spans="1:7">
      <c r="A93" s="13"/>
      <c r="B93" s="13" t="s">
        <v>14</v>
      </c>
      <c r="C93" s="13" t="s">
        <v>19</v>
      </c>
      <c r="D93" s="13" t="s">
        <v>16</v>
      </c>
      <c r="E93" s="22">
        <f t="shared" si="1"/>
        <v>1.2</v>
      </c>
      <c r="F93" s="22">
        <v>1.2</v>
      </c>
      <c r="G93" s="23"/>
    </row>
    <row r="94" ht="24.95" customHeight="true" spans="1:7">
      <c r="A94" s="13"/>
      <c r="B94" s="13" t="s">
        <v>14</v>
      </c>
      <c r="C94" s="13" t="s">
        <v>20</v>
      </c>
      <c r="D94" s="13" t="s">
        <v>16</v>
      </c>
      <c r="E94" s="22">
        <f t="shared" si="1"/>
        <v>3</v>
      </c>
      <c r="F94" s="22">
        <v>3</v>
      </c>
      <c r="G94" s="23"/>
    </row>
    <row r="95" ht="24.95" customHeight="true" spans="1:7">
      <c r="A95" s="13"/>
      <c r="B95" s="13" t="s">
        <v>14</v>
      </c>
      <c r="C95" s="13" t="s">
        <v>21</v>
      </c>
      <c r="D95" s="13" t="s">
        <v>16</v>
      </c>
      <c r="E95" s="22">
        <f t="shared" si="1"/>
        <v>3</v>
      </c>
      <c r="F95" s="22">
        <v>3</v>
      </c>
      <c r="G95" s="23"/>
    </row>
    <row r="96" ht="24.95" customHeight="true" spans="1:7">
      <c r="A96" s="16" t="s">
        <v>39</v>
      </c>
      <c r="B96" s="10" t="s">
        <v>13</v>
      </c>
      <c r="C96" s="10"/>
      <c r="D96" s="10"/>
      <c r="E96" s="20">
        <f t="shared" si="1"/>
        <v>275.2</v>
      </c>
      <c r="F96" s="20">
        <f>SUM(F97:F102)</f>
        <v>275.2</v>
      </c>
      <c r="G96" s="20">
        <f>SUM(G97:G102)</f>
        <v>0</v>
      </c>
    </row>
    <row r="97" ht="24.95" customHeight="true" spans="1:7">
      <c r="A97" s="13"/>
      <c r="B97" s="13" t="s">
        <v>14</v>
      </c>
      <c r="C97" s="13" t="s">
        <v>15</v>
      </c>
      <c r="D97" s="13" t="s">
        <v>16</v>
      </c>
      <c r="E97" s="22">
        <f t="shared" si="1"/>
        <v>230</v>
      </c>
      <c r="F97" s="22">
        <v>230</v>
      </c>
      <c r="G97" s="23"/>
    </row>
    <row r="98" ht="24.95" customHeight="true" spans="1:7">
      <c r="A98" s="13"/>
      <c r="B98" s="13" t="s">
        <v>14</v>
      </c>
      <c r="C98" s="13" t="s">
        <v>17</v>
      </c>
      <c r="D98" s="13" t="s">
        <v>16</v>
      </c>
      <c r="E98" s="22">
        <f t="shared" si="1"/>
        <v>29</v>
      </c>
      <c r="F98" s="22">
        <v>29</v>
      </c>
      <c r="G98" s="23"/>
    </row>
    <row r="99" ht="24.95" customHeight="true" spans="1:7">
      <c r="A99" s="13"/>
      <c r="B99" s="13" t="s">
        <v>14</v>
      </c>
      <c r="C99" s="13" t="s">
        <v>18</v>
      </c>
      <c r="D99" s="13" t="s">
        <v>16</v>
      </c>
      <c r="E99" s="22">
        <f t="shared" si="1"/>
        <v>4</v>
      </c>
      <c r="F99" s="22">
        <v>4</v>
      </c>
      <c r="G99" s="23"/>
    </row>
    <row r="100" ht="24.95" customHeight="true" spans="1:7">
      <c r="A100" s="13"/>
      <c r="B100" s="13" t="s">
        <v>14</v>
      </c>
      <c r="C100" s="13" t="s">
        <v>19</v>
      </c>
      <c r="D100" s="13" t="s">
        <v>16</v>
      </c>
      <c r="E100" s="22">
        <f t="shared" si="1"/>
        <v>1.2</v>
      </c>
      <c r="F100" s="22">
        <v>1.2</v>
      </c>
      <c r="G100" s="23"/>
    </row>
    <row r="101" ht="24.95" customHeight="true" spans="1:7">
      <c r="A101" s="13"/>
      <c r="B101" s="13" t="s">
        <v>14</v>
      </c>
      <c r="C101" s="13" t="s">
        <v>20</v>
      </c>
      <c r="D101" s="13" t="s">
        <v>16</v>
      </c>
      <c r="E101" s="22">
        <f t="shared" si="1"/>
        <v>8</v>
      </c>
      <c r="F101" s="22">
        <v>8</v>
      </c>
      <c r="G101" s="23"/>
    </row>
    <row r="102" ht="24.95" customHeight="true" spans="1:7">
      <c r="A102" s="13"/>
      <c r="B102" s="13" t="s">
        <v>14</v>
      </c>
      <c r="C102" s="13" t="s">
        <v>21</v>
      </c>
      <c r="D102" s="13" t="s">
        <v>16</v>
      </c>
      <c r="E102" s="22">
        <f t="shared" si="1"/>
        <v>3</v>
      </c>
      <c r="F102" s="22">
        <v>3</v>
      </c>
      <c r="G102" s="23"/>
    </row>
    <row r="103" ht="24.95" customHeight="true" spans="1:7">
      <c r="A103" s="16" t="s">
        <v>40</v>
      </c>
      <c r="B103" s="10" t="s">
        <v>13</v>
      </c>
      <c r="C103" s="10"/>
      <c r="D103" s="10"/>
      <c r="E103" s="20">
        <f t="shared" si="1"/>
        <v>39.2</v>
      </c>
      <c r="F103" s="20">
        <f>SUM(F104:F108)</f>
        <v>39.2</v>
      </c>
      <c r="G103" s="20">
        <f>SUM(G104:G108)</f>
        <v>0</v>
      </c>
    </row>
    <row r="104" ht="24.95" customHeight="true" spans="1:7">
      <c r="A104" s="13"/>
      <c r="B104" s="13" t="s">
        <v>14</v>
      </c>
      <c r="C104" s="13" t="s">
        <v>17</v>
      </c>
      <c r="D104" s="13" t="s">
        <v>16</v>
      </c>
      <c r="E104" s="22">
        <f t="shared" si="1"/>
        <v>29</v>
      </c>
      <c r="F104" s="22">
        <v>29</v>
      </c>
      <c r="G104" s="23"/>
    </row>
    <row r="105" ht="24.95" customHeight="true" spans="1:7">
      <c r="A105" s="13"/>
      <c r="B105" s="13" t="s">
        <v>14</v>
      </c>
      <c r="C105" s="13" t="s">
        <v>18</v>
      </c>
      <c r="D105" s="13" t="s">
        <v>16</v>
      </c>
      <c r="E105" s="22">
        <f t="shared" si="1"/>
        <v>2.6</v>
      </c>
      <c r="F105" s="22">
        <v>2.6</v>
      </c>
      <c r="G105" s="23"/>
    </row>
    <row r="106" ht="24.95" customHeight="true" spans="1:7">
      <c r="A106" s="13"/>
      <c r="B106" s="13" t="s">
        <v>14</v>
      </c>
      <c r="C106" s="13" t="s">
        <v>19</v>
      </c>
      <c r="D106" s="13" t="s">
        <v>16</v>
      </c>
      <c r="E106" s="22">
        <f t="shared" si="1"/>
        <v>1.6</v>
      </c>
      <c r="F106" s="22">
        <v>1.6</v>
      </c>
      <c r="G106" s="23"/>
    </row>
    <row r="107" ht="24.95" customHeight="true" spans="1:7">
      <c r="A107" s="13"/>
      <c r="B107" s="13" t="s">
        <v>14</v>
      </c>
      <c r="C107" s="13" t="s">
        <v>20</v>
      </c>
      <c r="D107" s="13" t="s">
        <v>16</v>
      </c>
      <c r="E107" s="22">
        <f t="shared" si="1"/>
        <v>3</v>
      </c>
      <c r="F107" s="22">
        <v>3</v>
      </c>
      <c r="G107" s="23"/>
    </row>
    <row r="108" ht="24.95" customHeight="true" spans="1:7">
      <c r="A108" s="13"/>
      <c r="B108" s="13" t="s">
        <v>14</v>
      </c>
      <c r="C108" s="13" t="s">
        <v>21</v>
      </c>
      <c r="D108" s="13" t="s">
        <v>16</v>
      </c>
      <c r="E108" s="22">
        <f t="shared" si="1"/>
        <v>3</v>
      </c>
      <c r="F108" s="22">
        <v>3</v>
      </c>
      <c r="G108" s="23"/>
    </row>
    <row r="109" ht="24.95" customHeight="true" spans="1:7">
      <c r="A109" s="16" t="s">
        <v>41</v>
      </c>
      <c r="B109" s="10" t="s">
        <v>13</v>
      </c>
      <c r="C109" s="10"/>
      <c r="D109" s="10"/>
      <c r="E109" s="20">
        <f t="shared" si="1"/>
        <v>98.8</v>
      </c>
      <c r="F109" s="20">
        <f>SUM(F110:F114)</f>
        <v>98.8</v>
      </c>
      <c r="G109" s="20">
        <f>SUM(G110:G114)</f>
        <v>0</v>
      </c>
    </row>
    <row r="110" ht="24.95" customHeight="true" spans="1:7">
      <c r="A110" s="13"/>
      <c r="B110" s="13" t="s">
        <v>14</v>
      </c>
      <c r="C110" s="13" t="s">
        <v>17</v>
      </c>
      <c r="D110" s="13" t="s">
        <v>16</v>
      </c>
      <c r="E110" s="22">
        <f t="shared" si="1"/>
        <v>89</v>
      </c>
      <c r="F110" s="22">
        <f>29+60</f>
        <v>89</v>
      </c>
      <c r="G110" s="23"/>
    </row>
    <row r="111" ht="24.95" customHeight="true" spans="1:7">
      <c r="A111" s="13"/>
      <c r="B111" s="13" t="s">
        <v>14</v>
      </c>
      <c r="C111" s="13" t="s">
        <v>18</v>
      </c>
      <c r="D111" s="13" t="s">
        <v>16</v>
      </c>
      <c r="E111" s="22">
        <f t="shared" si="1"/>
        <v>2.6</v>
      </c>
      <c r="F111" s="22">
        <v>2.6</v>
      </c>
      <c r="G111" s="23"/>
    </row>
    <row r="112" ht="24.95" customHeight="true" spans="1:7">
      <c r="A112" s="13"/>
      <c r="B112" s="13" t="s">
        <v>14</v>
      </c>
      <c r="C112" s="13" t="s">
        <v>19</v>
      </c>
      <c r="D112" s="13" t="s">
        <v>16</v>
      </c>
      <c r="E112" s="22">
        <f t="shared" si="1"/>
        <v>1.2</v>
      </c>
      <c r="F112" s="22">
        <v>1.2</v>
      </c>
      <c r="G112" s="23"/>
    </row>
    <row r="113" ht="24.95" customHeight="true" spans="1:7">
      <c r="A113" s="13"/>
      <c r="B113" s="13" t="s">
        <v>14</v>
      </c>
      <c r="C113" s="13" t="s">
        <v>20</v>
      </c>
      <c r="D113" s="13" t="s">
        <v>16</v>
      </c>
      <c r="E113" s="22">
        <f t="shared" si="1"/>
        <v>3</v>
      </c>
      <c r="F113" s="22">
        <v>3</v>
      </c>
      <c r="G113" s="23"/>
    </row>
    <row r="114" ht="24.95" customHeight="true" spans="1:7">
      <c r="A114" s="13"/>
      <c r="B114" s="13" t="s">
        <v>14</v>
      </c>
      <c r="C114" s="13" t="s">
        <v>21</v>
      </c>
      <c r="D114" s="13" t="s">
        <v>16</v>
      </c>
      <c r="E114" s="22">
        <f t="shared" si="1"/>
        <v>3</v>
      </c>
      <c r="F114" s="22">
        <v>3</v>
      </c>
      <c r="G114" s="23"/>
    </row>
    <row r="115" ht="24.95" customHeight="true" spans="1:7">
      <c r="A115" s="26" t="s">
        <v>42</v>
      </c>
      <c r="B115" s="27"/>
      <c r="C115" s="27"/>
      <c r="D115" s="28"/>
      <c r="E115" s="20">
        <f t="shared" si="1"/>
        <v>3707.3</v>
      </c>
      <c r="F115" s="21">
        <f>F116+F118+F120+F122+F124+F127+F130+F134+F137+F140+F142+F144+F151+F153+F156+F161</f>
        <v>3305</v>
      </c>
      <c r="G115" s="21">
        <f>G116+G118+G120+G122+G124+G127+G130+G134+G137+G140+G142+G144+G151+G153+G156+G161</f>
        <v>402.3</v>
      </c>
    </row>
    <row r="116" ht="24.95" customHeight="true" spans="1:7">
      <c r="A116" s="29" t="s">
        <v>43</v>
      </c>
      <c r="B116" s="10" t="s">
        <v>13</v>
      </c>
      <c r="C116" s="10"/>
      <c r="D116" s="10"/>
      <c r="E116" s="20">
        <f t="shared" si="1"/>
        <v>1786</v>
      </c>
      <c r="F116" s="20">
        <f>F117</f>
        <v>1786</v>
      </c>
      <c r="G116" s="20">
        <f>G117</f>
        <v>0</v>
      </c>
    </row>
    <row r="117" ht="24.95" customHeight="true" spans="1:7">
      <c r="A117" s="29"/>
      <c r="B117" s="13" t="s">
        <v>44</v>
      </c>
      <c r="C117" s="13" t="s">
        <v>45</v>
      </c>
      <c r="D117" s="13" t="s">
        <v>46</v>
      </c>
      <c r="E117" s="22">
        <f t="shared" si="1"/>
        <v>1786</v>
      </c>
      <c r="F117" s="22">
        <v>1786</v>
      </c>
      <c r="G117" s="23"/>
    </row>
    <row r="118" ht="24.95" customHeight="true" spans="1:7">
      <c r="A118" s="13" t="s">
        <v>47</v>
      </c>
      <c r="B118" s="10" t="s">
        <v>13</v>
      </c>
      <c r="C118" s="10"/>
      <c r="D118" s="10"/>
      <c r="E118" s="20">
        <f t="shared" si="1"/>
        <v>30</v>
      </c>
      <c r="F118" s="20">
        <f>F119</f>
        <v>30</v>
      </c>
      <c r="G118" s="20">
        <f>G119</f>
        <v>0</v>
      </c>
    </row>
    <row r="119" ht="24.95" customHeight="true" spans="1:7">
      <c r="A119" s="13"/>
      <c r="B119" s="13" t="s">
        <v>14</v>
      </c>
      <c r="C119" s="13" t="s">
        <v>48</v>
      </c>
      <c r="D119" s="13" t="s">
        <v>49</v>
      </c>
      <c r="E119" s="22">
        <f t="shared" si="1"/>
        <v>30</v>
      </c>
      <c r="F119" s="22">
        <v>30</v>
      </c>
      <c r="G119" s="23"/>
    </row>
    <row r="120" ht="24.95" customHeight="true" spans="1:7">
      <c r="A120" s="13" t="s">
        <v>50</v>
      </c>
      <c r="B120" s="10" t="s">
        <v>13</v>
      </c>
      <c r="C120" s="10"/>
      <c r="D120" s="10"/>
      <c r="E120" s="20">
        <f t="shared" si="1"/>
        <v>30</v>
      </c>
      <c r="F120" s="20">
        <f>F121</f>
        <v>30</v>
      </c>
      <c r="G120" s="20">
        <f>G121</f>
        <v>0</v>
      </c>
    </row>
    <row r="121" ht="24.95" customHeight="true" spans="1:7">
      <c r="A121" s="13"/>
      <c r="B121" s="13" t="s">
        <v>14</v>
      </c>
      <c r="C121" s="13" t="s">
        <v>48</v>
      </c>
      <c r="D121" s="13" t="s">
        <v>49</v>
      </c>
      <c r="E121" s="22">
        <f t="shared" si="1"/>
        <v>30</v>
      </c>
      <c r="F121" s="22">
        <v>30</v>
      </c>
      <c r="G121" s="23"/>
    </row>
    <row r="122" ht="24.95" customHeight="true" spans="1:7">
      <c r="A122" s="13" t="s">
        <v>51</v>
      </c>
      <c r="B122" s="10" t="s">
        <v>13</v>
      </c>
      <c r="C122" s="10"/>
      <c r="D122" s="10"/>
      <c r="E122" s="20">
        <f t="shared" si="1"/>
        <v>30</v>
      </c>
      <c r="F122" s="20">
        <f>F123</f>
        <v>30</v>
      </c>
      <c r="G122" s="20">
        <f>G123</f>
        <v>0</v>
      </c>
    </row>
    <row r="123" ht="24.95" customHeight="true" spans="1:7">
      <c r="A123" s="13"/>
      <c r="B123" s="13" t="s">
        <v>14</v>
      </c>
      <c r="C123" s="13" t="s">
        <v>48</v>
      </c>
      <c r="D123" s="13" t="s">
        <v>49</v>
      </c>
      <c r="E123" s="22">
        <f t="shared" si="1"/>
        <v>30</v>
      </c>
      <c r="F123" s="22">
        <v>30</v>
      </c>
      <c r="G123" s="23"/>
    </row>
    <row r="124" ht="24.95" customHeight="true" spans="1:7">
      <c r="A124" s="30" t="s">
        <v>52</v>
      </c>
      <c r="B124" s="10" t="s">
        <v>13</v>
      </c>
      <c r="C124" s="10"/>
      <c r="D124" s="10"/>
      <c r="E124" s="20">
        <f t="shared" si="1"/>
        <v>99</v>
      </c>
      <c r="F124" s="20">
        <f>SUM(F125:F126)</f>
        <v>30</v>
      </c>
      <c r="G124" s="20">
        <f>SUM(G125:G126)</f>
        <v>69</v>
      </c>
    </row>
    <row r="125" ht="24.95" customHeight="true" spans="1:7">
      <c r="A125" s="12"/>
      <c r="B125" s="13" t="s">
        <v>14</v>
      </c>
      <c r="C125" s="13" t="s">
        <v>48</v>
      </c>
      <c r="D125" s="13" t="s">
        <v>49</v>
      </c>
      <c r="E125" s="22">
        <f t="shared" si="1"/>
        <v>30</v>
      </c>
      <c r="F125" s="22">
        <v>30</v>
      </c>
      <c r="G125" s="23"/>
    </row>
    <row r="126" ht="24.95" customHeight="true" spans="1:7">
      <c r="A126" s="15"/>
      <c r="B126" s="13" t="s">
        <v>14</v>
      </c>
      <c r="C126" s="13" t="s">
        <v>33</v>
      </c>
      <c r="D126" s="13" t="s">
        <v>53</v>
      </c>
      <c r="E126" s="22">
        <f t="shared" si="1"/>
        <v>69</v>
      </c>
      <c r="F126" s="22"/>
      <c r="G126" s="23">
        <v>69</v>
      </c>
    </row>
    <row r="127" ht="24.95" customHeight="true" spans="1:7">
      <c r="A127" s="13" t="s">
        <v>54</v>
      </c>
      <c r="B127" s="10" t="s">
        <v>13</v>
      </c>
      <c r="C127" s="10"/>
      <c r="D127" s="10"/>
      <c r="E127" s="20">
        <f t="shared" si="1"/>
        <v>50</v>
      </c>
      <c r="F127" s="20">
        <f>F128+F129</f>
        <v>50</v>
      </c>
      <c r="G127" s="20">
        <f>G128+G129</f>
        <v>0</v>
      </c>
    </row>
    <row r="128" ht="24.95" customHeight="true" spans="1:7">
      <c r="A128" s="13"/>
      <c r="B128" s="13" t="s">
        <v>14</v>
      </c>
      <c r="C128" s="13" t="s">
        <v>17</v>
      </c>
      <c r="D128" s="13" t="s">
        <v>55</v>
      </c>
      <c r="E128" s="22">
        <f t="shared" si="1"/>
        <v>20</v>
      </c>
      <c r="F128" s="22">
        <v>20</v>
      </c>
      <c r="G128" s="23"/>
    </row>
    <row r="129" ht="24.95" customHeight="true" spans="1:7">
      <c r="A129" s="13"/>
      <c r="B129" s="13" t="s">
        <v>14</v>
      </c>
      <c r="C129" s="13" t="s">
        <v>48</v>
      </c>
      <c r="D129" s="13" t="s">
        <v>49</v>
      </c>
      <c r="E129" s="22">
        <f t="shared" si="1"/>
        <v>30</v>
      </c>
      <c r="F129" s="22">
        <v>30</v>
      </c>
      <c r="G129" s="23"/>
    </row>
    <row r="130" ht="24.95" customHeight="true" spans="1:7">
      <c r="A130" s="13" t="s">
        <v>56</v>
      </c>
      <c r="B130" s="10" t="s">
        <v>13</v>
      </c>
      <c r="C130" s="10"/>
      <c r="D130" s="10"/>
      <c r="E130" s="20">
        <f t="shared" si="1"/>
        <v>642</v>
      </c>
      <c r="F130" s="20">
        <f>F131+F132+F133</f>
        <v>642</v>
      </c>
      <c r="G130" s="20">
        <f>G131+G132+G133</f>
        <v>0</v>
      </c>
    </row>
    <row r="131" ht="24.95" customHeight="true" spans="1:7">
      <c r="A131" s="13"/>
      <c r="B131" s="13" t="s">
        <v>14</v>
      </c>
      <c r="C131" s="13" t="s">
        <v>15</v>
      </c>
      <c r="D131" s="13" t="s">
        <v>57</v>
      </c>
      <c r="E131" s="22">
        <f t="shared" si="1"/>
        <v>200</v>
      </c>
      <c r="F131" s="22">
        <v>200</v>
      </c>
      <c r="G131" s="23"/>
    </row>
    <row r="132" ht="24.95" customHeight="true" spans="1:7">
      <c r="A132" s="13"/>
      <c r="B132" s="13" t="s">
        <v>14</v>
      </c>
      <c r="C132" s="13" t="s">
        <v>17</v>
      </c>
      <c r="D132" s="13" t="s">
        <v>55</v>
      </c>
      <c r="E132" s="22">
        <f t="shared" si="1"/>
        <v>200</v>
      </c>
      <c r="F132" s="22">
        <v>200</v>
      </c>
      <c r="G132" s="23"/>
    </row>
    <row r="133" ht="24.95" customHeight="true" spans="1:7">
      <c r="A133" s="13"/>
      <c r="B133" s="13" t="s">
        <v>14</v>
      </c>
      <c r="C133" s="13" t="s">
        <v>58</v>
      </c>
      <c r="D133" s="13" t="s">
        <v>59</v>
      </c>
      <c r="E133" s="22">
        <f t="shared" si="1"/>
        <v>242</v>
      </c>
      <c r="F133" s="22">
        <v>242</v>
      </c>
      <c r="G133" s="23"/>
    </row>
    <row r="134" ht="24.95" customHeight="true" spans="1:7">
      <c r="A134" s="30" t="s">
        <v>60</v>
      </c>
      <c r="B134" s="10" t="s">
        <v>13</v>
      </c>
      <c r="C134" s="10"/>
      <c r="D134" s="10"/>
      <c r="E134" s="20">
        <f t="shared" ref="E134:E162" si="2">F134+G134</f>
        <v>102</v>
      </c>
      <c r="F134" s="20">
        <f>SUM(F135:F136)</f>
        <v>22</v>
      </c>
      <c r="G134" s="20">
        <f>SUM(G135:G136)</f>
        <v>80</v>
      </c>
    </row>
    <row r="135" ht="24.95" customHeight="true" spans="1:7">
      <c r="A135" s="12"/>
      <c r="B135" s="13" t="s">
        <v>14</v>
      </c>
      <c r="C135" s="13" t="s">
        <v>17</v>
      </c>
      <c r="D135" s="13" t="s">
        <v>55</v>
      </c>
      <c r="E135" s="22">
        <f t="shared" si="2"/>
        <v>22</v>
      </c>
      <c r="F135" s="22">
        <v>22</v>
      </c>
      <c r="G135" s="23"/>
    </row>
    <row r="136" ht="24.95" customHeight="true" spans="1:7">
      <c r="A136" s="15"/>
      <c r="B136" s="13" t="s">
        <v>14</v>
      </c>
      <c r="C136" s="13" t="s">
        <v>23</v>
      </c>
      <c r="D136" s="13" t="s">
        <v>61</v>
      </c>
      <c r="E136" s="22">
        <f t="shared" si="2"/>
        <v>80</v>
      </c>
      <c r="F136" s="22"/>
      <c r="G136" s="23">
        <v>80</v>
      </c>
    </row>
    <row r="137" ht="24.95" customHeight="true" spans="1:7">
      <c r="A137" s="13" t="s">
        <v>62</v>
      </c>
      <c r="B137" s="10" t="s">
        <v>13</v>
      </c>
      <c r="C137" s="10"/>
      <c r="D137" s="10"/>
      <c r="E137" s="20">
        <f t="shared" si="2"/>
        <v>170</v>
      </c>
      <c r="F137" s="20">
        <f>F138+F139</f>
        <v>170</v>
      </c>
      <c r="G137" s="20">
        <f>G138+G139</f>
        <v>0</v>
      </c>
    </row>
    <row r="138" ht="24.95" customHeight="true" spans="1:7">
      <c r="A138" s="13"/>
      <c r="B138" s="13" t="s">
        <v>14</v>
      </c>
      <c r="C138" s="13" t="s">
        <v>63</v>
      </c>
      <c r="D138" s="13" t="s">
        <v>64</v>
      </c>
      <c r="E138" s="22">
        <f t="shared" si="2"/>
        <v>30</v>
      </c>
      <c r="F138" s="22">
        <v>30</v>
      </c>
      <c r="G138" s="23"/>
    </row>
    <row r="139" ht="24.95" customHeight="true" spans="1:7">
      <c r="A139" s="13"/>
      <c r="B139" s="13" t="s">
        <v>14</v>
      </c>
      <c r="C139" s="13" t="s">
        <v>17</v>
      </c>
      <c r="D139" s="13" t="s">
        <v>55</v>
      </c>
      <c r="E139" s="22">
        <f t="shared" si="2"/>
        <v>140</v>
      </c>
      <c r="F139" s="22">
        <v>140</v>
      </c>
      <c r="G139" s="23"/>
    </row>
    <row r="140" ht="24.95" customHeight="true" spans="1:7">
      <c r="A140" s="13" t="s">
        <v>65</v>
      </c>
      <c r="B140" s="10" t="s">
        <v>13</v>
      </c>
      <c r="C140" s="10"/>
      <c r="D140" s="10"/>
      <c r="E140" s="20">
        <f t="shared" si="2"/>
        <v>30</v>
      </c>
      <c r="F140" s="20">
        <f>F141</f>
        <v>30</v>
      </c>
      <c r="G140" s="20">
        <f>G141</f>
        <v>0</v>
      </c>
    </row>
    <row r="141" ht="24.95" customHeight="true" spans="1:7">
      <c r="A141" s="13"/>
      <c r="B141" s="13" t="s">
        <v>14</v>
      </c>
      <c r="C141" s="13" t="s">
        <v>48</v>
      </c>
      <c r="D141" s="13" t="s">
        <v>49</v>
      </c>
      <c r="E141" s="22">
        <f t="shared" si="2"/>
        <v>30</v>
      </c>
      <c r="F141" s="22">
        <v>30</v>
      </c>
      <c r="G141" s="23"/>
    </row>
    <row r="142" ht="24.95" customHeight="true" spans="1:7">
      <c r="A142" s="13" t="s">
        <v>66</v>
      </c>
      <c r="B142" s="10" t="s">
        <v>13</v>
      </c>
      <c r="C142" s="10"/>
      <c r="D142" s="10"/>
      <c r="E142" s="20">
        <f t="shared" si="2"/>
        <v>30</v>
      </c>
      <c r="F142" s="20">
        <f>F143</f>
        <v>30</v>
      </c>
      <c r="G142" s="20">
        <f>G143</f>
        <v>0</v>
      </c>
    </row>
    <row r="143" ht="24.95" customHeight="true" spans="1:7">
      <c r="A143" s="13"/>
      <c r="B143" s="13" t="s">
        <v>14</v>
      </c>
      <c r="C143" s="13" t="s">
        <v>48</v>
      </c>
      <c r="D143" s="13" t="s">
        <v>49</v>
      </c>
      <c r="E143" s="22">
        <f t="shared" si="2"/>
        <v>30</v>
      </c>
      <c r="F143" s="22">
        <v>30</v>
      </c>
      <c r="G143" s="23"/>
    </row>
    <row r="144" ht="24.95" customHeight="true" spans="1:7">
      <c r="A144" s="30" t="s">
        <v>67</v>
      </c>
      <c r="B144" s="10" t="s">
        <v>13</v>
      </c>
      <c r="C144" s="10"/>
      <c r="D144" s="10"/>
      <c r="E144" s="20">
        <f t="shared" si="2"/>
        <v>298.3</v>
      </c>
      <c r="F144" s="20">
        <f>SUM(F145:F150)</f>
        <v>130</v>
      </c>
      <c r="G144" s="20">
        <f>SUM(G145:G150)</f>
        <v>168.3</v>
      </c>
    </row>
    <row r="145" ht="24.95" customHeight="true" spans="1:7">
      <c r="A145" s="12"/>
      <c r="B145" s="13" t="s">
        <v>14</v>
      </c>
      <c r="C145" s="13" t="s">
        <v>22</v>
      </c>
      <c r="D145" s="13" t="s">
        <v>68</v>
      </c>
      <c r="E145" s="22">
        <f t="shared" si="2"/>
        <v>100</v>
      </c>
      <c r="F145" s="22">
        <v>100</v>
      </c>
      <c r="G145" s="23"/>
    </row>
    <row r="146" ht="24.95" customHeight="true" spans="1:7">
      <c r="A146" s="12"/>
      <c r="B146" s="13" t="s">
        <v>14</v>
      </c>
      <c r="C146" s="13" t="s">
        <v>58</v>
      </c>
      <c r="D146" s="13" t="s">
        <v>59</v>
      </c>
      <c r="E146" s="22">
        <f t="shared" si="2"/>
        <v>30</v>
      </c>
      <c r="F146" s="22">
        <v>30</v>
      </c>
      <c r="G146" s="23"/>
    </row>
    <row r="147" ht="24.95" customHeight="true" spans="1:7">
      <c r="A147" s="12"/>
      <c r="B147" s="14" t="s">
        <v>14</v>
      </c>
      <c r="C147" s="13" t="s">
        <v>23</v>
      </c>
      <c r="D147" s="13" t="s">
        <v>61</v>
      </c>
      <c r="E147" s="22">
        <f t="shared" si="2"/>
        <v>20</v>
      </c>
      <c r="F147" s="22"/>
      <c r="G147" s="23">
        <v>20</v>
      </c>
    </row>
    <row r="148" ht="24.95" customHeight="true" spans="1:7">
      <c r="A148" s="12"/>
      <c r="B148" s="14" t="s">
        <v>14</v>
      </c>
      <c r="C148" s="13" t="s">
        <v>25</v>
      </c>
      <c r="D148" s="13" t="s">
        <v>69</v>
      </c>
      <c r="E148" s="22">
        <f t="shared" si="2"/>
        <v>100</v>
      </c>
      <c r="F148" s="22"/>
      <c r="G148" s="23">
        <v>100</v>
      </c>
    </row>
    <row r="149" ht="24.95" customHeight="true" spans="1:7">
      <c r="A149" s="12"/>
      <c r="B149" s="14" t="s">
        <v>14</v>
      </c>
      <c r="C149" s="13" t="s">
        <v>70</v>
      </c>
      <c r="D149" s="13" t="s">
        <v>71</v>
      </c>
      <c r="E149" s="22">
        <f t="shared" si="2"/>
        <v>38.3</v>
      </c>
      <c r="F149" s="22"/>
      <c r="G149" s="23">
        <v>38.3</v>
      </c>
    </row>
    <row r="150" ht="24.95" customHeight="true" spans="1:7">
      <c r="A150" s="15"/>
      <c r="B150" s="13" t="s">
        <v>14</v>
      </c>
      <c r="C150" s="13" t="s">
        <v>72</v>
      </c>
      <c r="D150" s="13" t="s">
        <v>73</v>
      </c>
      <c r="E150" s="22">
        <f t="shared" si="2"/>
        <v>10</v>
      </c>
      <c r="F150" s="22"/>
      <c r="G150" s="23">
        <v>10</v>
      </c>
    </row>
    <row r="151" ht="24.95" customHeight="true" spans="1:7">
      <c r="A151" s="13" t="s">
        <v>74</v>
      </c>
      <c r="B151" s="10" t="s">
        <v>13</v>
      </c>
      <c r="C151" s="10"/>
      <c r="D151" s="10"/>
      <c r="E151" s="20">
        <f t="shared" si="2"/>
        <v>10</v>
      </c>
      <c r="F151" s="20">
        <f>F152</f>
        <v>10</v>
      </c>
      <c r="G151" s="20">
        <f>G152</f>
        <v>0</v>
      </c>
    </row>
    <row r="152" ht="24.95" customHeight="true" spans="1:7">
      <c r="A152" s="13"/>
      <c r="B152" s="13" t="s">
        <v>14</v>
      </c>
      <c r="C152" s="13" t="s">
        <v>33</v>
      </c>
      <c r="D152" s="13" t="s">
        <v>75</v>
      </c>
      <c r="E152" s="22">
        <f t="shared" si="2"/>
        <v>10</v>
      </c>
      <c r="F152" s="22">
        <v>10</v>
      </c>
      <c r="G152" s="23"/>
    </row>
    <row r="153" ht="24.95" customHeight="true" spans="1:7">
      <c r="A153" s="31" t="s">
        <v>76</v>
      </c>
      <c r="B153" s="10" t="s">
        <v>13</v>
      </c>
      <c r="C153" s="10"/>
      <c r="D153" s="10"/>
      <c r="E153" s="20">
        <f t="shared" si="2"/>
        <v>60</v>
      </c>
      <c r="F153" s="20">
        <f>SUM(F154:F155)</f>
        <v>40</v>
      </c>
      <c r="G153" s="20">
        <f>SUM(G154:G155)</f>
        <v>20</v>
      </c>
    </row>
    <row r="154" ht="24.95" customHeight="true" spans="1:7">
      <c r="A154" s="32"/>
      <c r="B154" s="13" t="s">
        <v>14</v>
      </c>
      <c r="C154" s="13" t="s">
        <v>17</v>
      </c>
      <c r="D154" s="13" t="s">
        <v>55</v>
      </c>
      <c r="E154" s="22">
        <f t="shared" si="2"/>
        <v>40</v>
      </c>
      <c r="F154" s="22">
        <v>40</v>
      </c>
      <c r="G154" s="23"/>
    </row>
    <row r="155" ht="24.95" customHeight="true" spans="1:7">
      <c r="A155" s="33"/>
      <c r="B155" s="14" t="s">
        <v>14</v>
      </c>
      <c r="C155" s="13" t="s">
        <v>23</v>
      </c>
      <c r="D155" s="13" t="s">
        <v>61</v>
      </c>
      <c r="E155" s="22">
        <f t="shared" si="2"/>
        <v>20</v>
      </c>
      <c r="F155" s="22"/>
      <c r="G155" s="23">
        <v>20</v>
      </c>
    </row>
    <row r="156" ht="24.95" customHeight="true" spans="1:7">
      <c r="A156" s="29" t="s">
        <v>77</v>
      </c>
      <c r="B156" s="28" t="s">
        <v>13</v>
      </c>
      <c r="C156" s="10"/>
      <c r="D156" s="10"/>
      <c r="E156" s="20">
        <f t="shared" si="2"/>
        <v>315</v>
      </c>
      <c r="F156" s="20">
        <f>SUM(F157:F160)</f>
        <v>275</v>
      </c>
      <c r="G156" s="20">
        <f>SUM(G157:G160)</f>
        <v>40</v>
      </c>
    </row>
    <row r="157" ht="24.95" customHeight="true" spans="1:7">
      <c r="A157" s="29"/>
      <c r="B157" s="14" t="s">
        <v>14</v>
      </c>
      <c r="C157" s="13" t="s">
        <v>15</v>
      </c>
      <c r="D157" s="13" t="s">
        <v>57</v>
      </c>
      <c r="E157" s="22">
        <f t="shared" si="2"/>
        <v>200</v>
      </c>
      <c r="F157" s="22">
        <v>200</v>
      </c>
      <c r="G157" s="23"/>
    </row>
    <row r="158" ht="24.95" customHeight="true" spans="1:7">
      <c r="A158" s="29"/>
      <c r="B158" s="14" t="s">
        <v>14</v>
      </c>
      <c r="C158" s="13" t="s">
        <v>33</v>
      </c>
      <c r="D158" s="13" t="s">
        <v>75</v>
      </c>
      <c r="E158" s="22">
        <f t="shared" si="2"/>
        <v>70</v>
      </c>
      <c r="F158" s="22">
        <v>70</v>
      </c>
      <c r="G158" s="23"/>
    </row>
    <row r="159" ht="24.95" customHeight="true" spans="1:7">
      <c r="A159" s="29"/>
      <c r="B159" s="14" t="s">
        <v>14</v>
      </c>
      <c r="C159" s="13" t="s">
        <v>20</v>
      </c>
      <c r="D159" s="13" t="s">
        <v>78</v>
      </c>
      <c r="E159" s="22">
        <f t="shared" si="2"/>
        <v>5</v>
      </c>
      <c r="F159" s="22">
        <v>5</v>
      </c>
      <c r="G159" s="23"/>
    </row>
    <row r="160" ht="24.95" customHeight="true" spans="1:7">
      <c r="A160" s="29"/>
      <c r="B160" s="14" t="s">
        <v>14</v>
      </c>
      <c r="C160" s="13" t="s">
        <v>23</v>
      </c>
      <c r="D160" s="13" t="s">
        <v>61</v>
      </c>
      <c r="E160" s="22">
        <f t="shared" si="2"/>
        <v>40</v>
      </c>
      <c r="F160" s="22"/>
      <c r="G160" s="23">
        <v>40</v>
      </c>
    </row>
    <row r="161" ht="24.95" customHeight="true" spans="1:7">
      <c r="A161" s="13" t="s">
        <v>79</v>
      </c>
      <c r="B161" s="10" t="s">
        <v>13</v>
      </c>
      <c r="C161" s="10"/>
      <c r="D161" s="10"/>
      <c r="E161" s="20">
        <f t="shared" si="2"/>
        <v>25</v>
      </c>
      <c r="F161" s="20">
        <f>F162</f>
        <v>0</v>
      </c>
      <c r="G161" s="20">
        <f>G162</f>
        <v>25</v>
      </c>
    </row>
    <row r="162" ht="24.95" customHeight="true" spans="1:7">
      <c r="A162" s="13"/>
      <c r="B162" s="13" t="s">
        <v>14</v>
      </c>
      <c r="C162" s="13" t="s">
        <v>72</v>
      </c>
      <c r="D162" s="13" t="s">
        <v>73</v>
      </c>
      <c r="E162" s="22">
        <f t="shared" si="2"/>
        <v>25</v>
      </c>
      <c r="F162" s="22"/>
      <c r="G162" s="23">
        <v>25</v>
      </c>
    </row>
  </sheetData>
  <mergeCells count="68">
    <mergeCell ref="A2:G2"/>
    <mergeCell ref="A5:D5"/>
    <mergeCell ref="A6:D6"/>
    <mergeCell ref="B7:D7"/>
    <mergeCell ref="B17:D17"/>
    <mergeCell ref="B22:D22"/>
    <mergeCell ref="B31:D31"/>
    <mergeCell ref="B37:D37"/>
    <mergeCell ref="B44:D44"/>
    <mergeCell ref="B49:D49"/>
    <mergeCell ref="B55:D55"/>
    <mergeCell ref="B61:D61"/>
    <mergeCell ref="B68:D68"/>
    <mergeCell ref="B76:D76"/>
    <mergeCell ref="B84:D84"/>
    <mergeCell ref="B90:D90"/>
    <mergeCell ref="B96:D96"/>
    <mergeCell ref="B103:D103"/>
    <mergeCell ref="B109:D109"/>
    <mergeCell ref="A115:D115"/>
    <mergeCell ref="B116:D116"/>
    <mergeCell ref="B118:D118"/>
    <mergeCell ref="B120:D120"/>
    <mergeCell ref="B122:D122"/>
    <mergeCell ref="B124:D124"/>
    <mergeCell ref="B127:D127"/>
    <mergeCell ref="B130:D130"/>
    <mergeCell ref="B134:D134"/>
    <mergeCell ref="B137:D137"/>
    <mergeCell ref="B140:D140"/>
    <mergeCell ref="B142:D142"/>
    <mergeCell ref="B144:D144"/>
    <mergeCell ref="B151:D151"/>
    <mergeCell ref="B153:D153"/>
    <mergeCell ref="B156:D156"/>
    <mergeCell ref="B161:D161"/>
    <mergeCell ref="A7:A16"/>
    <mergeCell ref="A17:A21"/>
    <mergeCell ref="A22:A30"/>
    <mergeCell ref="A31:A36"/>
    <mergeCell ref="A37:A43"/>
    <mergeCell ref="A44:A48"/>
    <mergeCell ref="A49:A54"/>
    <mergeCell ref="A55:A60"/>
    <mergeCell ref="A61:A67"/>
    <mergeCell ref="A68:A75"/>
    <mergeCell ref="A76:A83"/>
    <mergeCell ref="A84:A89"/>
    <mergeCell ref="A90:A95"/>
    <mergeCell ref="A96:A102"/>
    <mergeCell ref="A103:A108"/>
    <mergeCell ref="A109:A114"/>
    <mergeCell ref="A116:A117"/>
    <mergeCell ref="A118:A119"/>
    <mergeCell ref="A120:A121"/>
    <mergeCell ref="A122:A123"/>
    <mergeCell ref="A124:A126"/>
    <mergeCell ref="A127:A129"/>
    <mergeCell ref="A130:A133"/>
    <mergeCell ref="A134:A136"/>
    <mergeCell ref="A137:A139"/>
    <mergeCell ref="A140:A141"/>
    <mergeCell ref="A142:A143"/>
    <mergeCell ref="A144:A150"/>
    <mergeCell ref="A151:A152"/>
    <mergeCell ref="A153:A155"/>
    <mergeCell ref="A156:A160"/>
    <mergeCell ref="A161:A162"/>
  </mergeCells>
  <pageMargins left="0.748031496062992" right="0.748031496062992" top="0.78740157480315" bottom="0.78740157480315" header="0.511811023622047" footer="0.511811023622047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hbkl</dc:creator>
  <cp:lastModifiedBy>市财政局教科文处</cp:lastModifiedBy>
  <dcterms:created xsi:type="dcterms:W3CDTF">2022-07-05T18:09:00Z</dcterms:created>
  <cp:lastPrinted>2025-07-18T14:24:00Z</cp:lastPrinted>
  <dcterms:modified xsi:type="dcterms:W3CDTF">2025-07-18T14:57:39Z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76FAFF43A2084FC38BB926F5A5412EDD_13</vt:lpwstr>
  </property>
  <property fmtid="{D5CDD505-2E9C-101B-9397-08002B2CF9AE}" pid="3" name="KSOProductBuildVer">
    <vt:lpwstr>2052-11.8.2.9583</vt:lpwstr>
  </property>
</Properties>
</file>