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11" r:id="rId1"/>
    <sheet name="相关数据（不打印）" sheetId="4" state="hidden" r:id="rId2"/>
    <sheet name="Sheet1" sheetId="10" state="hidden" r:id="rId3"/>
  </sheets>
  <definedNames>
    <definedName name="_xlnm.Print_Titles" localSheetId="0">Sheet2!$2:$7</definedName>
  </definedNames>
  <calcPr calcId="144525"/>
</workbook>
</file>

<file path=xl/sharedStrings.xml><?xml version="1.0" encoding="utf-8"?>
<sst xmlns="http://schemas.openxmlformats.org/spreadsheetml/2006/main" count="390" uniqueCount="138">
  <si>
    <t>附件</t>
  </si>
  <si>
    <r>
      <rPr>
        <sz val="18"/>
        <color rgb="FF000000"/>
        <rFont val="Times New Roman"/>
        <charset val="134"/>
      </rPr>
      <t>2022</t>
    </r>
    <r>
      <rPr>
        <sz val="18"/>
        <color rgb="FF000000"/>
        <rFont val="方正小标宋简体"/>
        <charset val="134"/>
      </rPr>
      <t>年支持进口项目补助资金拨付明细表</t>
    </r>
  </si>
  <si>
    <t>序号</t>
  </si>
  <si>
    <t>所属区域</t>
  </si>
  <si>
    <t>申报单位名称</t>
  </si>
  <si>
    <t>商品类目</t>
  </si>
  <si>
    <t>申报金额
（美元）</t>
  </si>
  <si>
    <t>审核通过金额
（美元）</t>
  </si>
  <si>
    <t>其中：从已同中国签订共建“一带一路”合作文件的国家进口的金额
（美元）</t>
  </si>
  <si>
    <t>支持金额（人民币元）</t>
  </si>
  <si>
    <t>合计</t>
  </si>
  <si>
    <t>滨海新区小计</t>
  </si>
  <si>
    <t>滨海新区</t>
  </si>
  <si>
    <t>天津驷远国际贸易有限公司</t>
  </si>
  <si>
    <t>进口水产品类</t>
  </si>
  <si>
    <t>天津易航国际贸易有限公司</t>
  </si>
  <si>
    <t>天津自贸区荣瑞滨港国际贸易股份有限公司</t>
  </si>
  <si>
    <t>进口农畜产品类</t>
  </si>
  <si>
    <t>天津洽洽食品销售有限公司</t>
  </si>
  <si>
    <t>进口水果及坚果类</t>
  </si>
  <si>
    <t>九三集团天津大豆科技有限公司</t>
  </si>
  <si>
    <t>路易达孚（天津）国际贸易有限公司</t>
  </si>
  <si>
    <t>天津正邦食品贸易有限公司</t>
  </si>
  <si>
    <t>天津祺邦食品贸易有限公司</t>
  </si>
  <si>
    <t>天津港保税区隆鑫诚国际贸易有限公司</t>
  </si>
  <si>
    <t>天津恒朝国际贸易有限公司</t>
  </si>
  <si>
    <t>天津鼎浩兴国际贸易有限公司</t>
  </si>
  <si>
    <t>晟唐（天津）食品贸易有限公司</t>
  </si>
  <si>
    <t>汇佳世纪（天津）供应链管理有限公司</t>
  </si>
  <si>
    <t>华誉睿恺大悦（天津）食品股份有限公司</t>
  </si>
  <si>
    <t>天津隆遇国际物流有限公司</t>
  </si>
  <si>
    <t>天津鑫盛源国际贸易有限公司</t>
  </si>
  <si>
    <t>天津雀巢有限公司</t>
  </si>
  <si>
    <t>进口乳制品类</t>
  </si>
  <si>
    <t>天津捷嘉物流有限公司</t>
  </si>
  <si>
    <t>天津宇泰元亨国际贸易有限公司</t>
  </si>
  <si>
    <t>捷嘉（天津）供应链管理有限公司</t>
  </si>
  <si>
    <t>天津服装进出口股份有限公司</t>
  </si>
  <si>
    <t>天津源海智选科技有限公司</t>
  </si>
  <si>
    <t>天津轩诚国际贸易有限公司</t>
  </si>
  <si>
    <t>进口酒类</t>
  </si>
  <si>
    <t>恒犇（天津）供应链管理有限公司</t>
  </si>
  <si>
    <t>天津市拓天国际贸易有限公司</t>
  </si>
  <si>
    <t>天津一美国际贸易有限公司</t>
  </si>
  <si>
    <t>天津百年藤国际贸易有限公司</t>
  </si>
  <si>
    <t>天津伊利乳业有限责任公司</t>
  </si>
  <si>
    <t>天津鸿福贸易有限公司</t>
  </si>
  <si>
    <t>天津汇达世纪国际贸易有限公司</t>
  </si>
  <si>
    <t>天津稣浦新程国际贸易有限公司</t>
  </si>
  <si>
    <t>天津久利国际贸易有限公司</t>
  </si>
  <si>
    <t>天津瀚强进出口贸易有限公司</t>
  </si>
  <si>
    <t>天津自贸试验区吉金惠民国际贸易有限公司</t>
  </si>
  <si>
    <t>天津鑫力源国际贸易有限公司</t>
  </si>
  <si>
    <t>京粮（天津）粮油工业有限公司</t>
  </si>
  <si>
    <t>天津自贸通外贸服务股份有限公司</t>
  </si>
  <si>
    <t>天津港首农食品进出口贸易有限公司</t>
  </si>
  <si>
    <t>天津圣东弘驰汽车销售有限公司</t>
  </si>
  <si>
    <t>良鹏汇（天津）国际贸易有限公司</t>
  </si>
  <si>
    <t>首信（天津）国际贸易有限公司</t>
  </si>
  <si>
    <t>百川迅捷（天津）国际贸易有限公司</t>
  </si>
  <si>
    <t>泰达行（天津）冷链物流有限公司</t>
  </si>
  <si>
    <t>天津东疆港大冷链商品交易市场有限公司</t>
  </si>
  <si>
    <t>天津东疆乳品国际贸易交易市场有限公司</t>
  </si>
  <si>
    <t>海禄牧业（天津）有限公司</t>
  </si>
  <si>
    <t>天津丰沃生物科技有限公司</t>
  </si>
  <si>
    <t>天津奥顺国际贸易有限公司</t>
  </si>
  <si>
    <t>天津亚轩国际贸易有限公司</t>
  </si>
  <si>
    <t>中粮名庄荟国际酒业有限公司</t>
  </si>
  <si>
    <t>圣尼赛（天津）国际贸易有限公司</t>
  </si>
  <si>
    <t>天泽中孚（天津）国际贸易有限公司</t>
  </si>
  <si>
    <t>中粮家佳康食品营销（天津）有限公司</t>
  </si>
  <si>
    <t>易牛（天津）供应链服务有限公司</t>
  </si>
  <si>
    <t>天津通瑞供应链有限公司</t>
  </si>
  <si>
    <t>和平区小计</t>
  </si>
  <si>
    <t>和平区</t>
  </si>
  <si>
    <t>天津纺织集团进出口股份有限公司</t>
  </si>
  <si>
    <t>天津食品进出口股份有限公司</t>
  </si>
  <si>
    <t>河东区小计</t>
  </si>
  <si>
    <t>河东区</t>
  </si>
  <si>
    <t>天津保丰国际贸易有限公司</t>
  </si>
  <si>
    <t>天津市势姿亚科贸有限公司</t>
  </si>
  <si>
    <t>天津静升物流有限公司</t>
  </si>
  <si>
    <t>河西区小计</t>
  </si>
  <si>
    <t>河西区</t>
  </si>
  <si>
    <t>天津万顺通达物流有限公司</t>
  </si>
  <si>
    <t>天津众智伟业进出口贸易有限公司</t>
  </si>
  <si>
    <t>南开区小计</t>
  </si>
  <si>
    <t>南开区</t>
  </si>
  <si>
    <t>天津味之源国际贸易股份有限公司</t>
  </si>
  <si>
    <t>天津天泰服装进出口股份有限公司</t>
  </si>
  <si>
    <t>东丽区小计</t>
  </si>
  <si>
    <t>东丽区</t>
  </si>
  <si>
    <t>传奇伟业国际贸易（天津）有限公司</t>
  </si>
  <si>
    <t>天津金川进出口有限公司</t>
  </si>
  <si>
    <t>天津欣越良品国际贸易有限公司</t>
  </si>
  <si>
    <t>津南区小计</t>
  </si>
  <si>
    <t>津南区</t>
  </si>
  <si>
    <t>天津锦程盛世进出口有限公司</t>
  </si>
  <si>
    <t>圣莱福供应链管理（天津）有限公司</t>
  </si>
  <si>
    <t>天津意昂国际贸易有限公司</t>
  </si>
  <si>
    <t>领鲜（天津）国际供应链有限公司</t>
  </si>
  <si>
    <t>北辰区小计</t>
  </si>
  <si>
    <t>北辰区</t>
  </si>
  <si>
    <t>天津市晟和辰国际贸易有限公司</t>
  </si>
  <si>
    <t>武清区小计</t>
  </si>
  <si>
    <t>武清区</t>
  </si>
  <si>
    <t>天津娃哈哈宏振食品饮料贸易有限公司</t>
  </si>
  <si>
    <t>静海区小计</t>
  </si>
  <si>
    <t>静海区</t>
  </si>
  <si>
    <t>天津楷茂国际贸易有限公司</t>
  </si>
  <si>
    <t>一、进口农畜产品类</t>
  </si>
  <si>
    <t>贴息率</t>
  </si>
  <si>
    <t>较非一带一路提升1.6625%</t>
  </si>
  <si>
    <t>二、进口乳制品类</t>
  </si>
  <si>
    <t>“一带一路”</t>
  </si>
  <si>
    <t>“非一带一路”</t>
  </si>
  <si>
    <t>涨幅</t>
  </si>
  <si>
    <t>三、进口酒类</t>
  </si>
  <si>
    <t>乳制品类</t>
  </si>
  <si>
    <t>四、进口水果及坚果类</t>
  </si>
  <si>
    <t>农畜产品类</t>
  </si>
  <si>
    <t>五、进口水产品类</t>
  </si>
  <si>
    <t>酒类</t>
  </si>
  <si>
    <t>水果及坚果类</t>
  </si>
  <si>
    <t>水产品类</t>
  </si>
  <si>
    <t>区域编码</t>
  </si>
  <si>
    <t>河北区</t>
  </si>
  <si>
    <t>红桥区</t>
  </si>
  <si>
    <t>西青区</t>
  </si>
  <si>
    <t>宝坻区</t>
  </si>
  <si>
    <t>宁河区</t>
  </si>
  <si>
    <t>蓟州区</t>
  </si>
  <si>
    <t>申报</t>
  </si>
  <si>
    <t>通过</t>
  </si>
  <si>
    <t>其中一带一路</t>
  </si>
  <si>
    <t>非一带一路</t>
  </si>
  <si>
    <t>建议支持金额</t>
  </si>
  <si>
    <t>占比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</si>
</sst>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 * #,##0.000000000000000000_ ;_ * \-#,##0.000000000000000000_ ;_ * &quot;-&quot;??_ ;_ @_ "/>
    <numFmt numFmtId="177" formatCode="_ * #,##0.000000_ ;_ * \-#,##0.000000_ ;_ * &quot;-&quot;??_ ;_ @_ "/>
    <numFmt numFmtId="178" formatCode="[$€-2]\ #,##0.00;[$€-2]\ \-#,##0.00"/>
    <numFmt numFmtId="179" formatCode="0.000000"/>
  </numFmts>
  <fonts count="4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Arial Narrow"/>
      <charset val="134"/>
    </font>
    <font>
      <sz val="11"/>
      <name val="Arial Narrow"/>
      <charset val="134"/>
    </font>
    <font>
      <sz val="11"/>
      <color rgb="FF000000"/>
      <name val="微软雅黑"/>
      <charset val="134"/>
    </font>
    <font>
      <sz val="11"/>
      <color rgb="FF000000"/>
      <name val="Arial Narrow"/>
      <charset val="134"/>
    </font>
    <font>
      <sz val="9"/>
      <color theme="1"/>
      <name val="宋体"/>
      <charset val="134"/>
      <scheme val="minor"/>
    </font>
    <font>
      <sz val="7"/>
      <color rgb="FF3D3D3D"/>
      <name val="微软雅黑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4"/>
      <color theme="1"/>
      <name val="黑体"/>
      <charset val="134"/>
    </font>
    <font>
      <sz val="18"/>
      <color rgb="FF000000"/>
      <name val="Times New Roman"/>
      <charset val="134"/>
    </font>
    <font>
      <sz val="10"/>
      <color rgb="FF000000"/>
      <name val="黑体"/>
      <charset val="134"/>
    </font>
    <font>
      <sz val="12"/>
      <color rgb="FF000000"/>
      <name val="黑体"/>
      <charset val="134"/>
    </font>
    <font>
      <sz val="11"/>
      <color rgb="FF000000"/>
      <name val="黑体"/>
      <charset val="134"/>
    </font>
    <font>
      <b/>
      <sz val="10"/>
      <color rgb="FF000000"/>
      <name val="仿宋_GB2312"/>
      <charset val="134"/>
    </font>
    <font>
      <b/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8"/>
      <color rgb="FF00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16">
    <xf numFmtId="0" fontId="0" fillId="0" borderId="0"/>
    <xf numFmtId="43" fontId="37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3" fillId="1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16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/>
    <xf numFmtId="0" fontId="23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36" fillId="23" borderId="20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0" borderId="0"/>
    <xf numFmtId="0" fontId="39" fillId="0" borderId="21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7" fillId="0" borderId="0"/>
    <xf numFmtId="0" fontId="26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178" fontId="40" fillId="0" borderId="0">
      <alignment vertical="center"/>
    </xf>
    <xf numFmtId="0" fontId="37" fillId="0" borderId="0"/>
    <xf numFmtId="178" fontId="0" fillId="0" borderId="0">
      <alignment vertical="center"/>
    </xf>
    <xf numFmtId="0" fontId="37" fillId="0" borderId="0"/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8" fontId="40" fillId="0" borderId="0">
      <alignment vertical="center"/>
    </xf>
    <xf numFmtId="43" fontId="37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8" fontId="40" fillId="0" borderId="0">
      <alignment vertical="center"/>
    </xf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4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>
      <alignment vertical="center"/>
    </xf>
    <xf numFmtId="0" fontId="37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0"/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7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>
      <alignment vertical="center"/>
    </xf>
    <xf numFmtId="0" fontId="0" fillId="0" borderId="0">
      <alignment vertical="center"/>
    </xf>
    <xf numFmtId="178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</cellStyleXfs>
  <cellXfs count="6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1" fillId="2" borderId="1" xfId="107" applyFill="1" applyBorder="1">
      <alignment vertical="center"/>
    </xf>
    <xf numFmtId="43" fontId="2" fillId="2" borderId="1" xfId="9" applyFont="1" applyFill="1" applyBorder="1" applyAlignment="1">
      <alignment horizontal="center" vertical="center" wrapText="1"/>
    </xf>
    <xf numFmtId="43" fontId="2" fillId="2" borderId="2" xfId="9" applyFont="1" applyFill="1" applyBorder="1" applyAlignment="1">
      <alignment horizontal="center" vertical="center" wrapText="1"/>
    </xf>
    <xf numFmtId="43" fontId="2" fillId="0" borderId="0" xfId="9" applyFont="1" applyFill="1" applyBorder="1" applyAlignment="1">
      <alignment horizontal="center" vertical="center" wrapText="1"/>
    </xf>
    <xf numFmtId="0" fontId="1" fillId="0" borderId="1" xfId="107" applyBorder="1">
      <alignment vertical="center"/>
    </xf>
    <xf numFmtId="43" fontId="2" fillId="0" borderId="1" xfId="9" applyFont="1" applyFill="1" applyBorder="1" applyAlignment="1">
      <alignment horizontal="center" vertical="center" wrapText="1"/>
    </xf>
    <xf numFmtId="0" fontId="3" fillId="2" borderId="1" xfId="107" applyFont="1" applyFill="1" applyBorder="1">
      <alignment vertical="center"/>
    </xf>
    <xf numFmtId="177" fontId="4" fillId="2" borderId="1" xfId="79" applyNumberFormat="1" applyFont="1" applyFill="1" applyBorder="1" applyAlignment="1">
      <alignment horizontal="center" vertical="center"/>
    </xf>
    <xf numFmtId="176" fontId="4" fillId="2" borderId="2" xfId="79" applyNumberFormat="1" applyFont="1" applyFill="1" applyBorder="1" applyAlignment="1">
      <alignment horizontal="center" vertical="center"/>
    </xf>
    <xf numFmtId="179" fontId="0" fillId="2" borderId="1" xfId="0" applyNumberFormat="1" applyFill="1" applyBorder="1"/>
    <xf numFmtId="179" fontId="0" fillId="0" borderId="0" xfId="0" applyNumberFormat="1"/>
    <xf numFmtId="0" fontId="3" fillId="0" borderId="1" xfId="107" applyFont="1" applyBorder="1">
      <alignment vertical="center"/>
    </xf>
    <xf numFmtId="177" fontId="4" fillId="0" borderId="1" xfId="79" applyNumberFormat="1" applyFont="1" applyBorder="1" applyAlignment="1">
      <alignment horizontal="center" vertical="center"/>
    </xf>
    <xf numFmtId="176" fontId="4" fillId="0" borderId="1" xfId="79" applyNumberFormat="1" applyFont="1" applyBorder="1" applyAlignment="1">
      <alignment horizontal="center" vertical="center"/>
    </xf>
    <xf numFmtId="176" fontId="5" fillId="2" borderId="2" xfId="79" applyNumberFormat="1" applyFont="1" applyFill="1" applyBorder="1" applyAlignment="1">
      <alignment horizontal="center" vertical="center"/>
    </xf>
    <xf numFmtId="176" fontId="5" fillId="0" borderId="1" xfId="79" applyNumberFormat="1" applyFont="1" applyBorder="1" applyAlignment="1">
      <alignment horizontal="center" vertical="center"/>
    </xf>
    <xf numFmtId="0" fontId="6" fillId="2" borderId="1" xfId="107" applyFont="1" applyFill="1" applyBorder="1">
      <alignment vertical="center"/>
    </xf>
    <xf numFmtId="0" fontId="7" fillId="0" borderId="1" xfId="107" applyFont="1" applyBorder="1">
      <alignment vertical="center"/>
    </xf>
    <xf numFmtId="0" fontId="0" fillId="0" borderId="1" xfId="71" applyBorder="1">
      <alignment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3" fontId="8" fillId="0" borderId="7" xfId="0" applyNumberFormat="1" applyFont="1" applyBorder="1"/>
    <xf numFmtId="43" fontId="0" fillId="0" borderId="7" xfId="0" applyNumberFormat="1" applyBorder="1"/>
    <xf numFmtId="43" fontId="0" fillId="0" borderId="2" xfId="0" applyNumberFormat="1" applyBorder="1"/>
    <xf numFmtId="43" fontId="0" fillId="0" borderId="1" xfId="0" applyNumberFormat="1" applyBorder="1"/>
    <xf numFmtId="43" fontId="0" fillId="0" borderId="8" xfId="0" applyNumberFormat="1" applyBorder="1"/>
    <xf numFmtId="43" fontId="8" fillId="0" borderId="7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9" xfId="0" applyBorder="1"/>
    <xf numFmtId="10" fontId="0" fillId="0" borderId="9" xfId="12" applyNumberFormat="1" applyFont="1" applyBorder="1" applyAlignment="1"/>
    <xf numFmtId="10" fontId="0" fillId="0" borderId="10" xfId="12" applyNumberFormat="1" applyFont="1" applyBorder="1" applyAlignment="1"/>
    <xf numFmtId="0" fontId="9" fillId="0" borderId="0" xfId="0" applyFont="1"/>
    <xf numFmtId="43" fontId="2" fillId="0" borderId="0" xfId="9" applyFont="1" applyFill="1" applyAlignment="1">
      <alignment horizontal="center" vertical="center" wrapText="1"/>
    </xf>
    <xf numFmtId="179" fontId="0" fillId="0" borderId="1" xfId="0" applyNumberFormat="1" applyBorder="1"/>
    <xf numFmtId="43" fontId="0" fillId="0" borderId="0" xfId="0" applyNumberForma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justify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justify"/>
    </xf>
    <xf numFmtId="0" fontId="20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/>
    </xf>
  </cellXfs>
  <cellStyles count="116">
    <cellStyle name="常规" xfId="0" builtinId="0"/>
    <cellStyle name="千位分隔 2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常规 6" xfId="15"/>
    <cellStyle name="注释" xfId="16" builtinId="10"/>
    <cellStyle name="60% - 强调文字颜色 2" xfId="17" builtinId="36"/>
    <cellStyle name="标题 4" xfId="18" builtinId="19"/>
    <cellStyle name="常规 4 4 3" xfId="19"/>
    <cellStyle name="警告文本" xfId="20" builtinId="11"/>
    <cellStyle name="常规 5 2" xfId="21"/>
    <cellStyle name="标题" xfId="22" builtinId="15"/>
    <cellStyle name="常规 3 2 2" xfId="23"/>
    <cellStyle name="解释性文本" xfId="24" builtinId="53"/>
    <cellStyle name="标题 1" xfId="25" builtinId="16"/>
    <cellStyle name="常规 5 2 2" xfId="26"/>
    <cellStyle name="标题 2" xfId="27" builtinId="17"/>
    <cellStyle name="常规 4 4 2" xfId="28"/>
    <cellStyle name="常规 6 4" xfId="29"/>
    <cellStyle name="60% - 强调文字颜色 1" xfId="30" builtinId="32"/>
    <cellStyle name="常规 5 2 3" xfId="31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常规 6 2 3" xfId="39"/>
    <cellStyle name="链接单元格" xfId="40" builtinId="24"/>
    <cellStyle name="汇总" xfId="41" builtinId="25"/>
    <cellStyle name="千位分隔 3 4" xfId="42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常规 3 2" xfId="52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 4 2" xfId="62"/>
    <cellStyle name="常规 3 2 3" xfId="63"/>
    <cellStyle name="常规 2" xfId="64"/>
    <cellStyle name="常规 15" xfId="65"/>
    <cellStyle name="常规 6 2 3 2" xfId="66"/>
    <cellStyle name="常规 4 3" xfId="67"/>
    <cellStyle name="千位分隔 2 3" xfId="68"/>
    <cellStyle name="常规 3 2 4" xfId="69"/>
    <cellStyle name="千位分隔 2" xfId="70"/>
    <cellStyle name="常规 3 5 2" xfId="71"/>
    <cellStyle name="千位分隔 3 5" xfId="72"/>
    <cellStyle name="常规 2 3 2" xfId="73"/>
    <cellStyle name="千位分隔 3 3" xfId="74"/>
    <cellStyle name="常规 4 7" xfId="75"/>
    <cellStyle name="常规 3 2 4 2" xfId="76"/>
    <cellStyle name="常规 3 5 3" xfId="77"/>
    <cellStyle name="千位分隔 3 6" xfId="78"/>
    <cellStyle name="千位分隔 3" xfId="79"/>
    <cellStyle name="常规 3 5" xfId="80"/>
    <cellStyle name="常规 4 6 2" xfId="81"/>
    <cellStyle name="千位分隔 3 2" xfId="82"/>
    <cellStyle name="千位分隔 5" xfId="83"/>
    <cellStyle name="常规 3 6" xfId="84"/>
    <cellStyle name="常规 3" xfId="85"/>
    <cellStyle name="常规 3 3" xfId="86"/>
    <cellStyle name="常规 6 3" xfId="87"/>
    <cellStyle name="常规 8" xfId="88"/>
    <cellStyle name="常规 15 3 2" xfId="89"/>
    <cellStyle name="常规 2 3 4" xfId="90"/>
    <cellStyle name="百分比 3" xfId="91"/>
    <cellStyle name="常规 7" xfId="92"/>
    <cellStyle name="常规 2 2" xfId="93"/>
    <cellStyle name="常规 6 3 3" xfId="94"/>
    <cellStyle name="千位分隔 4" xfId="95"/>
    <cellStyle name="常规 2 3 3" xfId="96"/>
    <cellStyle name="常规 2 4" xfId="97"/>
    <cellStyle name="千位分隔 3 5 2" xfId="98"/>
    <cellStyle name="千位分隔 2 2" xfId="99"/>
    <cellStyle name="常规 2 3" xfId="100"/>
    <cellStyle name="常规 6 3 2" xfId="101"/>
    <cellStyle name="常规 6 2 2" xfId="102"/>
    <cellStyle name="常规 6 2" xfId="103"/>
    <cellStyle name="常规 5 5" xfId="104"/>
    <cellStyle name="常规 5 4" xfId="105"/>
    <cellStyle name="常规 2 3 4 2" xfId="106"/>
    <cellStyle name="常规 5 3" xfId="107"/>
    <cellStyle name="常规 5" xfId="108"/>
    <cellStyle name="常规 4 6" xfId="109"/>
    <cellStyle name="常规 15 3" xfId="110"/>
    <cellStyle name="常规 4 5" xfId="111"/>
    <cellStyle name="常规 15 2" xfId="112"/>
    <cellStyle name="常规 4 4" xfId="113"/>
    <cellStyle name="常规 4" xfId="114"/>
    <cellStyle name="常规 3 4" xfId="11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abSelected="1" workbookViewId="0">
      <selection activeCell="E17" sqref="E17"/>
    </sheetView>
  </sheetViews>
  <sheetFormatPr defaultColWidth="9" defaultRowHeight="13.5" outlineLevelCol="7"/>
  <cols>
    <col min="1" max="1" width="9" style="44"/>
    <col min="2" max="2" width="12.125" style="44" customWidth="1"/>
    <col min="3" max="3" width="34.75" style="44" customWidth="1"/>
    <col min="4" max="4" width="14.875" style="44" customWidth="1"/>
    <col min="5" max="7" width="16"/>
    <col min="8" max="8" width="12.125"/>
  </cols>
  <sheetData>
    <row r="1" ht="18.75" spans="1:1">
      <c r="A1" s="45" t="s">
        <v>0</v>
      </c>
    </row>
    <row r="2" s="42" customFormat="1" ht="22.5" customHeight="1" spans="1:8">
      <c r="A2" s="46" t="s">
        <v>1</v>
      </c>
      <c r="B2" s="46"/>
      <c r="C2" s="46"/>
      <c r="D2" s="46"/>
      <c r="E2" s="46"/>
      <c r="F2" s="46"/>
      <c r="G2" s="46"/>
      <c r="H2" s="46"/>
    </row>
    <row r="3" s="42" customFormat="1" ht="15.75" customHeight="1" spans="1:8">
      <c r="A3" s="47"/>
      <c r="B3" s="47"/>
      <c r="C3" s="47"/>
      <c r="D3" s="47"/>
      <c r="E3" s="48"/>
      <c r="F3" s="49"/>
      <c r="G3" s="49"/>
      <c r="H3" s="50"/>
    </row>
    <row r="4" s="42" customFormat="1" ht="25.5" customHeight="1" spans="1:8">
      <c r="A4" s="51" t="s">
        <v>2</v>
      </c>
      <c r="B4" s="51" t="s">
        <v>3</v>
      </c>
      <c r="C4" s="51" t="s">
        <v>4</v>
      </c>
      <c r="D4" s="51" t="s">
        <v>5</v>
      </c>
      <c r="E4" s="52" t="s">
        <v>6</v>
      </c>
      <c r="F4" s="52" t="s">
        <v>7</v>
      </c>
      <c r="G4" s="52" t="s">
        <v>8</v>
      </c>
      <c r="H4" s="52" t="s">
        <v>9</v>
      </c>
    </row>
    <row r="5" s="42" customFormat="1" ht="15" spans="1:8">
      <c r="A5" s="51"/>
      <c r="B5" s="51"/>
      <c r="C5" s="51"/>
      <c r="D5" s="51"/>
      <c r="E5" s="53"/>
      <c r="F5" s="53"/>
      <c r="G5" s="53"/>
      <c r="H5" s="53"/>
    </row>
    <row r="6" s="42" customFormat="1" ht="15" spans="1:8">
      <c r="A6" s="51"/>
      <c r="B6" s="51"/>
      <c r="C6" s="51"/>
      <c r="D6" s="51"/>
      <c r="E6" s="53"/>
      <c r="F6" s="53"/>
      <c r="G6" s="53"/>
      <c r="H6" s="53"/>
    </row>
    <row r="7" s="42" customFormat="1" ht="15" spans="1:8">
      <c r="A7" s="51"/>
      <c r="B7" s="51"/>
      <c r="C7" s="51"/>
      <c r="D7" s="51"/>
      <c r="E7" s="54"/>
      <c r="F7" s="54"/>
      <c r="G7" s="54"/>
      <c r="H7" s="54"/>
    </row>
    <row r="8" s="43" customFormat="1" ht="14.25" spans="1:8">
      <c r="A8" s="55"/>
      <c r="B8" s="56" t="s">
        <v>10</v>
      </c>
      <c r="C8" s="55"/>
      <c r="D8" s="55"/>
      <c r="E8" s="57">
        <v>6973100777.88</v>
      </c>
      <c r="F8" s="57">
        <v>6685714695.99</v>
      </c>
      <c r="G8" s="57">
        <v>3915181791.35</v>
      </c>
      <c r="H8" s="58">
        <v>4900000</v>
      </c>
    </row>
    <row r="9" s="42" customFormat="1" ht="15" spans="1:8">
      <c r="A9" s="55"/>
      <c r="B9" s="56" t="s">
        <v>11</v>
      </c>
      <c r="C9" s="55"/>
      <c r="D9" s="55"/>
      <c r="E9" s="57">
        <v>6265396483.94</v>
      </c>
      <c r="F9" s="57">
        <v>5982470552.29</v>
      </c>
      <c r="G9" s="57">
        <v>3386644919.85</v>
      </c>
      <c r="H9" s="58">
        <v>4235000</v>
      </c>
    </row>
    <row r="10" s="42" customFormat="1" ht="15" spans="1:8">
      <c r="A10" s="59">
        <v>1</v>
      </c>
      <c r="B10" s="59" t="s">
        <v>12</v>
      </c>
      <c r="C10" s="59" t="s">
        <v>13</v>
      </c>
      <c r="D10" s="59" t="s">
        <v>14</v>
      </c>
      <c r="E10" s="60">
        <v>198419579.9</v>
      </c>
      <c r="F10" s="60">
        <v>193436603.84</v>
      </c>
      <c r="G10" s="60">
        <v>189136995.09</v>
      </c>
      <c r="H10" s="60">
        <v>303700</v>
      </c>
    </row>
    <row r="11" s="42" customFormat="1" ht="15" spans="1:8">
      <c r="A11" s="59">
        <v>2</v>
      </c>
      <c r="B11" s="59" t="s">
        <v>12</v>
      </c>
      <c r="C11" s="59" t="s">
        <v>15</v>
      </c>
      <c r="D11" s="59" t="s">
        <v>14</v>
      </c>
      <c r="E11" s="60">
        <v>44199116.01</v>
      </c>
      <c r="F11" s="60">
        <v>44199116.01</v>
      </c>
      <c r="G11" s="60">
        <v>42295542.81</v>
      </c>
      <c r="H11" s="60">
        <v>69300</v>
      </c>
    </row>
    <row r="12" s="42" customFormat="1" ht="15" spans="1:8">
      <c r="A12" s="59">
        <v>3</v>
      </c>
      <c r="B12" s="59" t="s">
        <v>12</v>
      </c>
      <c r="C12" s="59" t="s">
        <v>16</v>
      </c>
      <c r="D12" s="59" t="s">
        <v>17</v>
      </c>
      <c r="E12" s="60">
        <v>1339342.55</v>
      </c>
      <c r="F12" s="60">
        <v>1339342.55</v>
      </c>
      <c r="G12" s="60">
        <v>1339342.55</v>
      </c>
      <c r="H12" s="60">
        <v>1400</v>
      </c>
    </row>
    <row r="13" s="42" customFormat="1" ht="15" spans="1:8">
      <c r="A13" s="59">
        <v>4</v>
      </c>
      <c r="B13" s="59" t="s">
        <v>12</v>
      </c>
      <c r="C13" s="59" t="s">
        <v>18</v>
      </c>
      <c r="D13" s="59" t="s">
        <v>19</v>
      </c>
      <c r="E13" s="60">
        <v>14079200.98</v>
      </c>
      <c r="F13" s="60">
        <v>14079200.98</v>
      </c>
      <c r="G13" s="60">
        <v>14079200.98</v>
      </c>
      <c r="H13" s="60">
        <v>22100</v>
      </c>
    </row>
    <row r="14" s="42" customFormat="1" ht="15" spans="1:8">
      <c r="A14" s="59">
        <v>5</v>
      </c>
      <c r="B14" s="59" t="s">
        <v>12</v>
      </c>
      <c r="C14" s="59" t="s">
        <v>20</v>
      </c>
      <c r="D14" s="59" t="s">
        <v>17</v>
      </c>
      <c r="E14" s="60">
        <v>465671947.03</v>
      </c>
      <c r="F14" s="60">
        <v>465671947.03</v>
      </c>
      <c r="G14" s="61"/>
      <c r="H14" s="60">
        <v>400000</v>
      </c>
    </row>
    <row r="15" s="42" customFormat="1" ht="15" spans="1:8">
      <c r="A15" s="59">
        <v>6</v>
      </c>
      <c r="B15" s="59" t="s">
        <v>12</v>
      </c>
      <c r="C15" s="59" t="s">
        <v>21</v>
      </c>
      <c r="D15" s="59" t="s">
        <v>17</v>
      </c>
      <c r="E15" s="60">
        <v>2159611564.15</v>
      </c>
      <c r="F15" s="60">
        <v>2140786604.15</v>
      </c>
      <c r="G15" s="60">
        <v>1393191017.05</v>
      </c>
      <c r="H15" s="60">
        <v>400000</v>
      </c>
    </row>
    <row r="16" s="42" customFormat="1" ht="15" spans="1:8">
      <c r="A16" s="59">
        <v>7</v>
      </c>
      <c r="B16" s="59" t="s">
        <v>12</v>
      </c>
      <c r="C16" s="59" t="s">
        <v>22</v>
      </c>
      <c r="D16" s="59" t="s">
        <v>17</v>
      </c>
      <c r="E16" s="60">
        <v>8651880.13</v>
      </c>
      <c r="F16" s="60">
        <v>8651880.13</v>
      </c>
      <c r="G16" s="60">
        <v>649960.94</v>
      </c>
      <c r="H16" s="60">
        <v>9100</v>
      </c>
    </row>
    <row r="17" s="42" customFormat="1" ht="15" spans="1:8">
      <c r="A17" s="59">
        <v>8</v>
      </c>
      <c r="B17" s="59" t="s">
        <v>12</v>
      </c>
      <c r="C17" s="59" t="s">
        <v>23</v>
      </c>
      <c r="D17" s="59" t="s">
        <v>17</v>
      </c>
      <c r="E17" s="60">
        <v>4988066.43</v>
      </c>
      <c r="F17" s="60">
        <v>4988066.4</v>
      </c>
      <c r="G17" s="61"/>
      <c r="H17" s="60">
        <v>5200</v>
      </c>
    </row>
    <row r="18" s="42" customFormat="1" ht="15" spans="1:8">
      <c r="A18" s="59">
        <v>9</v>
      </c>
      <c r="B18" s="59" t="s">
        <v>12</v>
      </c>
      <c r="C18" s="59" t="s">
        <v>24</v>
      </c>
      <c r="D18" s="59" t="s">
        <v>17</v>
      </c>
      <c r="E18" s="60">
        <v>9309333.57</v>
      </c>
      <c r="F18" s="60">
        <v>9309333.57</v>
      </c>
      <c r="G18" s="60">
        <v>8982300.19</v>
      </c>
      <c r="H18" s="60">
        <v>10000</v>
      </c>
    </row>
    <row r="19" s="42" customFormat="1" ht="15" spans="1:8">
      <c r="A19" s="59">
        <v>10</v>
      </c>
      <c r="B19" s="59" t="s">
        <v>12</v>
      </c>
      <c r="C19" s="59" t="s">
        <v>25</v>
      </c>
      <c r="D19" s="59" t="s">
        <v>17</v>
      </c>
      <c r="E19" s="60">
        <v>25209328.72</v>
      </c>
      <c r="F19" s="60">
        <v>25209328.72</v>
      </c>
      <c r="G19" s="61"/>
      <c r="H19" s="60">
        <v>26600</v>
      </c>
    </row>
    <row r="20" s="42" customFormat="1" ht="15" spans="1:8">
      <c r="A20" s="59">
        <v>11</v>
      </c>
      <c r="B20" s="59" t="s">
        <v>12</v>
      </c>
      <c r="C20" s="59" t="s">
        <v>26</v>
      </c>
      <c r="D20" s="59" t="s">
        <v>17</v>
      </c>
      <c r="E20" s="60">
        <v>12730402.37</v>
      </c>
      <c r="F20" s="60">
        <v>12730402.37</v>
      </c>
      <c r="G20" s="60">
        <v>83349.98</v>
      </c>
      <c r="H20" s="60">
        <v>13400</v>
      </c>
    </row>
    <row r="21" s="42" customFormat="1" ht="15" spans="1:8">
      <c r="A21" s="59">
        <v>12</v>
      </c>
      <c r="B21" s="59" t="s">
        <v>12</v>
      </c>
      <c r="C21" s="59" t="s">
        <v>27</v>
      </c>
      <c r="D21" s="59" t="s">
        <v>17</v>
      </c>
      <c r="E21" s="60">
        <v>6533379.12</v>
      </c>
      <c r="F21" s="60">
        <v>6533379.12</v>
      </c>
      <c r="G21" s="60">
        <v>5448885.97</v>
      </c>
      <c r="H21" s="60">
        <v>7000</v>
      </c>
    </row>
    <row r="22" s="42" customFormat="1" ht="15" spans="1:8">
      <c r="A22" s="59">
        <v>13</v>
      </c>
      <c r="B22" s="59" t="s">
        <v>12</v>
      </c>
      <c r="C22" s="59" t="s">
        <v>28</v>
      </c>
      <c r="D22" s="59" t="s">
        <v>17</v>
      </c>
      <c r="E22" s="60">
        <v>83080286.34</v>
      </c>
      <c r="F22" s="60">
        <v>82923584.41</v>
      </c>
      <c r="G22" s="60">
        <v>36822910.09</v>
      </c>
      <c r="H22" s="60">
        <v>88400</v>
      </c>
    </row>
    <row r="23" s="42" customFormat="1" ht="15" spans="1:8">
      <c r="A23" s="59">
        <v>14</v>
      </c>
      <c r="B23" s="59" t="s">
        <v>12</v>
      </c>
      <c r="C23" s="59" t="s">
        <v>29</v>
      </c>
      <c r="D23" s="59" t="s">
        <v>17</v>
      </c>
      <c r="E23" s="60">
        <v>9994980.29</v>
      </c>
      <c r="F23" s="60">
        <v>9994980.29</v>
      </c>
      <c r="G23" s="60">
        <v>9994980.29</v>
      </c>
      <c r="H23" s="60">
        <v>10700</v>
      </c>
    </row>
    <row r="24" s="42" customFormat="1" ht="15" spans="1:8">
      <c r="A24" s="59">
        <v>15</v>
      </c>
      <c r="B24" s="59" t="s">
        <v>12</v>
      </c>
      <c r="C24" s="59" t="s">
        <v>30</v>
      </c>
      <c r="D24" s="59" t="s">
        <v>17</v>
      </c>
      <c r="E24" s="60">
        <v>93759060.29</v>
      </c>
      <c r="F24" s="60">
        <v>86534939.78</v>
      </c>
      <c r="G24" s="60">
        <v>60657537.29</v>
      </c>
      <c r="H24" s="60">
        <v>92700</v>
      </c>
    </row>
    <row r="25" s="42" customFormat="1" ht="15" customHeight="1" spans="1:8">
      <c r="A25" s="59">
        <v>16</v>
      </c>
      <c r="B25" s="59" t="s">
        <v>12</v>
      </c>
      <c r="C25" s="59" t="s">
        <v>31</v>
      </c>
      <c r="D25" s="59" t="s">
        <v>17</v>
      </c>
      <c r="E25" s="60">
        <v>19133709.52</v>
      </c>
      <c r="F25" s="60">
        <v>18819734.69</v>
      </c>
      <c r="G25" s="60">
        <v>5952462.92</v>
      </c>
      <c r="H25" s="60">
        <v>62000</v>
      </c>
    </row>
    <row r="26" s="42" customFormat="1" ht="15" spans="1:8">
      <c r="A26" s="59"/>
      <c r="B26" s="59"/>
      <c r="C26" s="59"/>
      <c r="D26" s="59" t="s">
        <v>14</v>
      </c>
      <c r="E26" s="60">
        <v>27571688.09</v>
      </c>
      <c r="F26" s="60">
        <v>26920879.09</v>
      </c>
      <c r="G26" s="60">
        <v>15859101.69</v>
      </c>
      <c r="H26" s="60"/>
    </row>
    <row r="27" s="42" customFormat="1" ht="15" spans="1:8">
      <c r="A27" s="59">
        <v>17</v>
      </c>
      <c r="B27" s="59" t="s">
        <v>12</v>
      </c>
      <c r="C27" s="59" t="s">
        <v>32</v>
      </c>
      <c r="D27" s="59" t="s">
        <v>33</v>
      </c>
      <c r="E27" s="60">
        <v>8821099.95</v>
      </c>
      <c r="F27" s="60">
        <v>8821099.95</v>
      </c>
      <c r="G27" s="60">
        <v>4650850.2</v>
      </c>
      <c r="H27" s="60">
        <v>4100</v>
      </c>
    </row>
    <row r="28" s="42" customFormat="1" ht="15" spans="1:8">
      <c r="A28" s="59">
        <v>18</v>
      </c>
      <c r="B28" s="59" t="s">
        <v>12</v>
      </c>
      <c r="C28" s="59" t="s">
        <v>34</v>
      </c>
      <c r="D28" s="59" t="s">
        <v>17</v>
      </c>
      <c r="E28" s="60">
        <v>122650226.51</v>
      </c>
      <c r="F28" s="60">
        <v>93309405.03</v>
      </c>
      <c r="G28" s="60">
        <v>28332354</v>
      </c>
      <c r="H28" s="60">
        <v>99300</v>
      </c>
    </row>
    <row r="29" s="42" customFormat="1" ht="15" spans="1:8">
      <c r="A29" s="59">
        <v>19</v>
      </c>
      <c r="B29" s="59" t="s">
        <v>12</v>
      </c>
      <c r="C29" s="59" t="s">
        <v>35</v>
      </c>
      <c r="D29" s="59" t="s">
        <v>17</v>
      </c>
      <c r="E29" s="60">
        <v>462048882.59</v>
      </c>
      <c r="F29" s="60">
        <v>368156715.55</v>
      </c>
      <c r="G29" s="60">
        <v>97618362.77</v>
      </c>
      <c r="H29" s="60">
        <v>391600</v>
      </c>
    </row>
    <row r="30" s="42" customFormat="1" ht="15" spans="1:8">
      <c r="A30" s="59">
        <v>20</v>
      </c>
      <c r="B30" s="59" t="s">
        <v>12</v>
      </c>
      <c r="C30" s="59" t="s">
        <v>36</v>
      </c>
      <c r="D30" s="59" t="s">
        <v>14</v>
      </c>
      <c r="E30" s="60">
        <v>20028717.05</v>
      </c>
      <c r="F30" s="60">
        <v>17893020.77</v>
      </c>
      <c r="G30" s="60">
        <v>17661021.77</v>
      </c>
      <c r="H30" s="60">
        <v>28000</v>
      </c>
    </row>
    <row r="31" s="42" customFormat="1" ht="15" spans="1:8">
      <c r="A31" s="59">
        <v>21</v>
      </c>
      <c r="B31" s="59" t="s">
        <v>12</v>
      </c>
      <c r="C31" s="59" t="s">
        <v>37</v>
      </c>
      <c r="D31" s="59" t="s">
        <v>14</v>
      </c>
      <c r="E31" s="60">
        <v>275109.59</v>
      </c>
      <c r="F31" s="60">
        <v>275109.59</v>
      </c>
      <c r="G31" s="62"/>
      <c r="H31" s="62">
        <v>400</v>
      </c>
    </row>
    <row r="32" s="42" customFormat="1" ht="15" spans="1:8">
      <c r="A32" s="59">
        <v>22</v>
      </c>
      <c r="B32" s="59" t="s">
        <v>12</v>
      </c>
      <c r="C32" s="59" t="s">
        <v>38</v>
      </c>
      <c r="D32" s="59" t="s">
        <v>14</v>
      </c>
      <c r="E32" s="60">
        <v>56524590.6</v>
      </c>
      <c r="F32" s="60">
        <v>50095954.48</v>
      </c>
      <c r="G32" s="60">
        <v>36027843.96</v>
      </c>
      <c r="H32" s="60">
        <v>78300</v>
      </c>
    </row>
    <row r="33" s="42" customFormat="1" ht="15" customHeight="1" spans="1:8">
      <c r="A33" s="59">
        <v>23</v>
      </c>
      <c r="B33" s="59" t="s">
        <v>12</v>
      </c>
      <c r="C33" s="59" t="s">
        <v>39</v>
      </c>
      <c r="D33" s="59" t="s">
        <v>17</v>
      </c>
      <c r="E33" s="60">
        <v>10239869.2</v>
      </c>
      <c r="F33" s="60">
        <v>9823948.9</v>
      </c>
      <c r="G33" s="60">
        <v>6108696.27</v>
      </c>
      <c r="H33" s="60">
        <v>11600</v>
      </c>
    </row>
    <row r="34" s="42" customFormat="1" ht="15" spans="1:8">
      <c r="A34" s="59"/>
      <c r="B34" s="59"/>
      <c r="C34" s="59"/>
      <c r="D34" s="59" t="s">
        <v>40</v>
      </c>
      <c r="E34" s="60">
        <v>505135.07</v>
      </c>
      <c r="F34" s="60">
        <v>505135.07</v>
      </c>
      <c r="G34" s="61"/>
      <c r="H34" s="60"/>
    </row>
    <row r="35" s="42" customFormat="1" ht="15" spans="1:8">
      <c r="A35" s="59"/>
      <c r="B35" s="59"/>
      <c r="C35" s="59"/>
      <c r="D35" s="59" t="s">
        <v>14</v>
      </c>
      <c r="E35" s="60">
        <v>289469.62</v>
      </c>
      <c r="F35" s="60">
        <v>289469.62</v>
      </c>
      <c r="G35" s="61"/>
      <c r="H35" s="60"/>
    </row>
    <row r="36" s="42" customFormat="1" ht="15" spans="1:8">
      <c r="A36" s="59">
        <v>24</v>
      </c>
      <c r="B36" s="59" t="s">
        <v>12</v>
      </c>
      <c r="C36" s="59" t="s">
        <v>41</v>
      </c>
      <c r="D36" s="59" t="s">
        <v>17</v>
      </c>
      <c r="E36" s="60">
        <v>12105426.85</v>
      </c>
      <c r="F36" s="60">
        <v>12105426.85</v>
      </c>
      <c r="G36" s="60">
        <v>5257314.79</v>
      </c>
      <c r="H36" s="60">
        <v>12900</v>
      </c>
    </row>
    <row r="37" s="42" customFormat="1" ht="15" customHeight="1" spans="1:8">
      <c r="A37" s="59">
        <v>25</v>
      </c>
      <c r="B37" s="59" t="s">
        <v>12</v>
      </c>
      <c r="C37" s="59" t="s">
        <v>42</v>
      </c>
      <c r="D37" s="59" t="s">
        <v>17</v>
      </c>
      <c r="E37" s="60">
        <v>27104753.04</v>
      </c>
      <c r="F37" s="60">
        <v>26732534.32</v>
      </c>
      <c r="G37" s="60">
        <v>4336760.35</v>
      </c>
      <c r="H37" s="60">
        <v>36900</v>
      </c>
    </row>
    <row r="38" s="42" customFormat="1" ht="15" spans="1:8">
      <c r="A38" s="59"/>
      <c r="B38" s="59"/>
      <c r="C38" s="59"/>
      <c r="D38" s="59" t="s">
        <v>14</v>
      </c>
      <c r="E38" s="60">
        <v>5487501.8</v>
      </c>
      <c r="F38" s="60">
        <v>5487501.8</v>
      </c>
      <c r="G38" s="60">
        <v>5186781.8</v>
      </c>
      <c r="H38" s="60"/>
    </row>
    <row r="39" s="42" customFormat="1" ht="15" spans="1:8">
      <c r="A39" s="59">
        <v>26</v>
      </c>
      <c r="B39" s="59" t="s">
        <v>12</v>
      </c>
      <c r="C39" s="59" t="s">
        <v>43</v>
      </c>
      <c r="D39" s="59" t="s">
        <v>14</v>
      </c>
      <c r="E39" s="60">
        <v>20686901.58</v>
      </c>
      <c r="F39" s="60">
        <v>20686901.58</v>
      </c>
      <c r="G39" s="60">
        <v>20384501.58</v>
      </c>
      <c r="H39" s="60">
        <v>32400</v>
      </c>
    </row>
    <row r="40" s="42" customFormat="1" ht="15" spans="1:8">
      <c r="A40" s="59">
        <v>27</v>
      </c>
      <c r="B40" s="59" t="s">
        <v>12</v>
      </c>
      <c r="C40" s="59" t="s">
        <v>44</v>
      </c>
      <c r="D40" s="59" t="s">
        <v>40</v>
      </c>
      <c r="E40" s="60">
        <v>1899113.22</v>
      </c>
      <c r="F40" s="60">
        <v>983596.23</v>
      </c>
      <c r="G40" s="60">
        <v>228822.72</v>
      </c>
      <c r="H40" s="60">
        <v>1500</v>
      </c>
    </row>
    <row r="41" s="42" customFormat="1" ht="15" spans="1:8">
      <c r="A41" s="59">
        <v>28</v>
      </c>
      <c r="B41" s="59" t="s">
        <v>12</v>
      </c>
      <c r="C41" s="59" t="s">
        <v>45</v>
      </c>
      <c r="D41" s="59" t="s">
        <v>33</v>
      </c>
      <c r="E41" s="60">
        <v>65806637.23</v>
      </c>
      <c r="F41" s="60">
        <v>65806637.23</v>
      </c>
      <c r="G41" s="60">
        <v>65806637.23</v>
      </c>
      <c r="H41" s="60">
        <v>31000</v>
      </c>
    </row>
    <row r="42" s="42" customFormat="1" ht="15" spans="1:8">
      <c r="A42" s="59">
        <v>29</v>
      </c>
      <c r="B42" s="59" t="s">
        <v>12</v>
      </c>
      <c r="C42" s="59" t="s">
        <v>46</v>
      </c>
      <c r="D42" s="59" t="s">
        <v>14</v>
      </c>
      <c r="E42" s="60">
        <v>1273069</v>
      </c>
      <c r="F42" s="60">
        <v>1189331</v>
      </c>
      <c r="G42" s="60">
        <v>1189331</v>
      </c>
      <c r="H42" s="60">
        <v>1800</v>
      </c>
    </row>
    <row r="43" s="42" customFormat="1" ht="15" customHeight="1" spans="1:8">
      <c r="A43" s="59">
        <v>30</v>
      </c>
      <c r="B43" s="59" t="s">
        <v>12</v>
      </c>
      <c r="C43" s="59" t="s">
        <v>47</v>
      </c>
      <c r="D43" s="59" t="s">
        <v>17</v>
      </c>
      <c r="E43" s="60">
        <v>4840903.68</v>
      </c>
      <c r="F43" s="60">
        <v>4840903.68</v>
      </c>
      <c r="G43" s="61"/>
      <c r="H43" s="60">
        <v>50200</v>
      </c>
    </row>
    <row r="44" s="42" customFormat="1" ht="15" spans="1:8">
      <c r="A44" s="59"/>
      <c r="B44" s="59"/>
      <c r="C44" s="59"/>
      <c r="D44" s="59" t="s">
        <v>14</v>
      </c>
      <c r="E44" s="60">
        <v>29030674.26</v>
      </c>
      <c r="F44" s="60">
        <v>28905892.26</v>
      </c>
      <c r="G44" s="60">
        <v>20710024.12</v>
      </c>
      <c r="H44" s="60"/>
    </row>
    <row r="45" s="42" customFormat="1" ht="15" spans="1:8">
      <c r="A45" s="59">
        <v>31</v>
      </c>
      <c r="B45" s="59" t="s">
        <v>12</v>
      </c>
      <c r="C45" s="59" t="s">
        <v>48</v>
      </c>
      <c r="D45" s="59" t="s">
        <v>14</v>
      </c>
      <c r="E45" s="60">
        <v>64204951.89</v>
      </c>
      <c r="F45" s="60">
        <v>63644410.89</v>
      </c>
      <c r="G45" s="60">
        <v>58339916.49</v>
      </c>
      <c r="H45" s="60">
        <v>99800</v>
      </c>
    </row>
    <row r="46" s="42" customFormat="1" ht="15" spans="1:8">
      <c r="A46" s="59">
        <v>32</v>
      </c>
      <c r="B46" s="59" t="s">
        <v>12</v>
      </c>
      <c r="C46" s="59" t="s">
        <v>49</v>
      </c>
      <c r="D46" s="59" t="s">
        <v>17</v>
      </c>
      <c r="E46" s="60">
        <v>5259798.99</v>
      </c>
      <c r="F46" s="60">
        <v>5259798.99</v>
      </c>
      <c r="G46" s="62"/>
      <c r="H46" s="60">
        <v>5500</v>
      </c>
    </row>
    <row r="47" s="42" customFormat="1" ht="15" spans="1:8">
      <c r="A47" s="59">
        <v>33</v>
      </c>
      <c r="B47" s="59" t="s">
        <v>12</v>
      </c>
      <c r="C47" s="59" t="s">
        <v>50</v>
      </c>
      <c r="D47" s="59" t="s">
        <v>17</v>
      </c>
      <c r="E47" s="60">
        <v>35828941.16</v>
      </c>
      <c r="F47" s="60">
        <v>31732358.28</v>
      </c>
      <c r="G47" s="60">
        <v>16650756.85</v>
      </c>
      <c r="H47" s="60">
        <v>33900</v>
      </c>
    </row>
    <row r="48" s="42" customFormat="1" ht="15" spans="1:8">
      <c r="A48" s="59">
        <v>34</v>
      </c>
      <c r="B48" s="59" t="s">
        <v>12</v>
      </c>
      <c r="C48" s="59" t="s">
        <v>51</v>
      </c>
      <c r="D48" s="59" t="s">
        <v>19</v>
      </c>
      <c r="E48" s="60">
        <v>15073446.53</v>
      </c>
      <c r="F48" s="60">
        <v>14755886.68</v>
      </c>
      <c r="G48" s="60">
        <v>14755886.68</v>
      </c>
      <c r="H48" s="60">
        <v>23100</v>
      </c>
    </row>
    <row r="49" s="42" customFormat="1" ht="15" spans="1:8">
      <c r="A49" s="59">
        <v>35</v>
      </c>
      <c r="B49" s="59" t="s">
        <v>12</v>
      </c>
      <c r="C49" s="59" t="s">
        <v>52</v>
      </c>
      <c r="D49" s="59" t="s">
        <v>14</v>
      </c>
      <c r="E49" s="60">
        <v>696070.52</v>
      </c>
      <c r="F49" s="60">
        <v>348035.26</v>
      </c>
      <c r="G49" s="62"/>
      <c r="H49" s="62">
        <v>500</v>
      </c>
    </row>
    <row r="50" s="42" customFormat="1" ht="15" spans="1:8">
      <c r="A50" s="59">
        <v>36</v>
      </c>
      <c r="B50" s="59" t="s">
        <v>12</v>
      </c>
      <c r="C50" s="59" t="s">
        <v>53</v>
      </c>
      <c r="D50" s="59" t="s">
        <v>17</v>
      </c>
      <c r="E50" s="60">
        <v>523645959.69</v>
      </c>
      <c r="F50" s="60">
        <v>523645959.69</v>
      </c>
      <c r="G50" s="60">
        <v>472866832.91</v>
      </c>
      <c r="H50" s="60">
        <v>400000</v>
      </c>
    </row>
    <row r="51" s="42" customFormat="1" ht="15" spans="1:8">
      <c r="A51" s="59">
        <v>37</v>
      </c>
      <c r="B51" s="59" t="s">
        <v>12</v>
      </c>
      <c r="C51" s="59" t="s">
        <v>54</v>
      </c>
      <c r="D51" s="59" t="s">
        <v>33</v>
      </c>
      <c r="E51" s="60">
        <v>1886903</v>
      </c>
      <c r="F51" s="60">
        <v>1886903</v>
      </c>
      <c r="G51" s="62"/>
      <c r="H51" s="62">
        <v>800</v>
      </c>
    </row>
    <row r="52" s="42" customFormat="1" ht="15" customHeight="1" spans="1:8">
      <c r="A52" s="59">
        <v>38</v>
      </c>
      <c r="B52" s="59" t="s">
        <v>12</v>
      </c>
      <c r="C52" s="59" t="s">
        <v>55</v>
      </c>
      <c r="D52" s="59" t="s">
        <v>17</v>
      </c>
      <c r="E52" s="60">
        <v>1285784.29</v>
      </c>
      <c r="F52" s="60">
        <v>937533.97</v>
      </c>
      <c r="G52" s="62"/>
      <c r="H52" s="60">
        <v>63600</v>
      </c>
    </row>
    <row r="53" s="42" customFormat="1" ht="15" spans="1:8">
      <c r="A53" s="59"/>
      <c r="B53" s="59"/>
      <c r="C53" s="59"/>
      <c r="D53" s="59" t="s">
        <v>14</v>
      </c>
      <c r="E53" s="60">
        <v>42406207.46</v>
      </c>
      <c r="F53" s="60">
        <v>40556256.84</v>
      </c>
      <c r="G53" s="60">
        <v>3878396.96</v>
      </c>
      <c r="H53" s="60"/>
    </row>
    <row r="54" s="42" customFormat="1" ht="15" spans="1:8">
      <c r="A54" s="59">
        <v>39</v>
      </c>
      <c r="B54" s="59" t="s">
        <v>12</v>
      </c>
      <c r="C54" s="59" t="s">
        <v>56</v>
      </c>
      <c r="D54" s="59" t="s">
        <v>14</v>
      </c>
      <c r="E54" s="60">
        <v>1871844.39</v>
      </c>
      <c r="F54" s="60">
        <v>1871843.58</v>
      </c>
      <c r="G54" s="60">
        <v>1871843.58</v>
      </c>
      <c r="H54" s="60">
        <v>2900</v>
      </c>
    </row>
    <row r="55" s="42" customFormat="1" ht="15" spans="1:8">
      <c r="A55" s="59">
        <v>40</v>
      </c>
      <c r="B55" s="59" t="s">
        <v>12</v>
      </c>
      <c r="C55" s="59" t="s">
        <v>57</v>
      </c>
      <c r="D55" s="59" t="s">
        <v>17</v>
      </c>
      <c r="E55" s="60">
        <v>1201065.15</v>
      </c>
      <c r="F55" s="60">
        <v>1201065.15</v>
      </c>
      <c r="G55" s="60">
        <v>545398.55</v>
      </c>
      <c r="H55" s="60">
        <v>1200</v>
      </c>
    </row>
    <row r="56" s="42" customFormat="1" ht="15" spans="1:8">
      <c r="A56" s="59">
        <v>41</v>
      </c>
      <c r="B56" s="59" t="s">
        <v>12</v>
      </c>
      <c r="C56" s="59" t="s">
        <v>58</v>
      </c>
      <c r="D56" s="59" t="s">
        <v>14</v>
      </c>
      <c r="E56" s="60">
        <v>179610</v>
      </c>
      <c r="F56" s="60">
        <v>179610</v>
      </c>
      <c r="G56" s="60">
        <v>179610</v>
      </c>
      <c r="H56" s="62">
        <v>200</v>
      </c>
    </row>
    <row r="57" s="42" customFormat="1" ht="15" spans="1:8">
      <c r="A57" s="59">
        <v>42</v>
      </c>
      <c r="B57" s="59" t="s">
        <v>12</v>
      </c>
      <c r="C57" s="59" t="s">
        <v>59</v>
      </c>
      <c r="D57" s="59" t="s">
        <v>17</v>
      </c>
      <c r="E57" s="60">
        <v>5119374.59</v>
      </c>
      <c r="F57" s="60">
        <v>5119374.59</v>
      </c>
      <c r="G57" s="62"/>
      <c r="H57" s="60">
        <v>5400</v>
      </c>
    </row>
    <row r="58" s="42" customFormat="1" ht="15" customHeight="1" spans="1:8">
      <c r="A58" s="59">
        <v>43</v>
      </c>
      <c r="B58" s="59" t="s">
        <v>12</v>
      </c>
      <c r="C58" s="59" t="s">
        <v>60</v>
      </c>
      <c r="D58" s="59" t="s">
        <v>17</v>
      </c>
      <c r="E58" s="60">
        <v>124946385.07</v>
      </c>
      <c r="F58" s="60">
        <v>112161573.8</v>
      </c>
      <c r="G58" s="60">
        <v>37414347.11</v>
      </c>
      <c r="H58" s="60">
        <v>120900</v>
      </c>
    </row>
    <row r="59" s="42" customFormat="1" ht="15" spans="1:8">
      <c r="A59" s="59"/>
      <c r="B59" s="59"/>
      <c r="C59" s="59"/>
      <c r="D59" s="59" t="s">
        <v>14</v>
      </c>
      <c r="E59" s="60">
        <v>963944.05</v>
      </c>
      <c r="F59" s="60">
        <v>963943.15</v>
      </c>
      <c r="G59" s="60">
        <v>963943.15</v>
      </c>
      <c r="H59" s="60"/>
    </row>
    <row r="60" s="42" customFormat="1" ht="15" spans="1:8">
      <c r="A60" s="59">
        <v>44</v>
      </c>
      <c r="B60" s="59" t="s">
        <v>12</v>
      </c>
      <c r="C60" s="59" t="s">
        <v>61</v>
      </c>
      <c r="D60" s="59" t="s">
        <v>17</v>
      </c>
      <c r="E60" s="60">
        <v>10559980.24</v>
      </c>
      <c r="F60" s="60">
        <v>10559980.24</v>
      </c>
      <c r="G60" s="60">
        <v>2046779.11</v>
      </c>
      <c r="H60" s="60">
        <v>11200</v>
      </c>
    </row>
    <row r="61" s="42" customFormat="1" ht="15" spans="1:8">
      <c r="A61" s="59">
        <v>45</v>
      </c>
      <c r="B61" s="59" t="s">
        <v>12</v>
      </c>
      <c r="C61" s="59" t="s">
        <v>62</v>
      </c>
      <c r="D61" s="59" t="s">
        <v>33</v>
      </c>
      <c r="E61" s="60">
        <v>6555422.39</v>
      </c>
      <c r="F61" s="60">
        <v>6555422.39</v>
      </c>
      <c r="G61" s="60">
        <v>6555422.39</v>
      </c>
      <c r="H61" s="60">
        <v>3000</v>
      </c>
    </row>
    <row r="62" s="42" customFormat="1" ht="23" customHeight="1" spans="1:8">
      <c r="A62" s="59">
        <v>46</v>
      </c>
      <c r="B62" s="59" t="s">
        <v>12</v>
      </c>
      <c r="C62" s="59" t="s">
        <v>63</v>
      </c>
      <c r="D62" s="59" t="s">
        <v>17</v>
      </c>
      <c r="E62" s="60">
        <v>111858503.9</v>
      </c>
      <c r="F62" s="60">
        <v>111858503.9</v>
      </c>
      <c r="G62" s="61"/>
      <c r="H62" s="60">
        <v>118400</v>
      </c>
    </row>
    <row r="63" s="42" customFormat="1" ht="23" customHeight="1" spans="1:8">
      <c r="A63" s="59">
        <v>47</v>
      </c>
      <c r="B63" s="59" t="s">
        <v>12</v>
      </c>
      <c r="C63" s="59" t="s">
        <v>64</v>
      </c>
      <c r="D63" s="59" t="s">
        <v>17</v>
      </c>
      <c r="E63" s="60">
        <v>185504504.81</v>
      </c>
      <c r="F63" s="60">
        <v>185504504.81</v>
      </c>
      <c r="G63" s="60">
        <v>87780</v>
      </c>
      <c r="H63" s="60">
        <v>196400</v>
      </c>
    </row>
    <row r="64" s="42" customFormat="1" ht="15" customHeight="1" spans="1:8">
      <c r="A64" s="59">
        <v>48</v>
      </c>
      <c r="B64" s="59" t="s">
        <v>12</v>
      </c>
      <c r="C64" s="59" t="s">
        <v>65</v>
      </c>
      <c r="D64" s="59" t="s">
        <v>17</v>
      </c>
      <c r="E64" s="60">
        <v>1927661.52</v>
      </c>
      <c r="F64" s="60">
        <v>1695388.17</v>
      </c>
      <c r="G64" s="60">
        <v>1382668.77</v>
      </c>
      <c r="H64" s="60">
        <v>1900</v>
      </c>
    </row>
    <row r="65" s="42" customFormat="1" ht="15" spans="1:8">
      <c r="A65" s="59"/>
      <c r="B65" s="59"/>
      <c r="C65" s="59"/>
      <c r="D65" s="59" t="s">
        <v>14</v>
      </c>
      <c r="E65" s="60">
        <v>212331.6</v>
      </c>
      <c r="F65" s="60">
        <v>102261.12</v>
      </c>
      <c r="G65" s="61"/>
      <c r="H65" s="60"/>
    </row>
    <row r="66" s="42" customFormat="1" ht="15" spans="1:8">
      <c r="A66" s="59">
        <v>49</v>
      </c>
      <c r="B66" s="59" t="s">
        <v>12</v>
      </c>
      <c r="C66" s="59" t="s">
        <v>66</v>
      </c>
      <c r="D66" s="59" t="s">
        <v>17</v>
      </c>
      <c r="E66" s="60">
        <v>155381699.02</v>
      </c>
      <c r="F66" s="60">
        <v>140347369.13</v>
      </c>
      <c r="G66" s="60">
        <v>33904665.71</v>
      </c>
      <c r="H66" s="60">
        <v>149200</v>
      </c>
    </row>
    <row r="67" s="42" customFormat="1" ht="15" spans="1:8">
      <c r="A67" s="59">
        <v>50</v>
      </c>
      <c r="B67" s="59" t="s">
        <v>12</v>
      </c>
      <c r="C67" s="59" t="s">
        <v>67</v>
      </c>
      <c r="D67" s="59" t="s">
        <v>40</v>
      </c>
      <c r="E67" s="60">
        <v>6023231.55</v>
      </c>
      <c r="F67" s="60">
        <v>6023231.55</v>
      </c>
      <c r="G67" s="60">
        <v>1927848.72</v>
      </c>
      <c r="H67" s="60">
        <v>9300</v>
      </c>
    </row>
    <row r="68" s="42" customFormat="1" ht="15" spans="1:8">
      <c r="A68" s="59">
        <v>51</v>
      </c>
      <c r="B68" s="59" t="s">
        <v>12</v>
      </c>
      <c r="C68" s="59" t="s">
        <v>68</v>
      </c>
      <c r="D68" s="59" t="s">
        <v>19</v>
      </c>
      <c r="E68" s="60">
        <v>53903080.14</v>
      </c>
      <c r="F68" s="60">
        <v>53816508.71</v>
      </c>
      <c r="G68" s="60">
        <v>47844417.74</v>
      </c>
      <c r="H68" s="60">
        <v>84300</v>
      </c>
    </row>
    <row r="69" s="42" customFormat="1" ht="15" spans="1:8">
      <c r="A69" s="59">
        <v>52</v>
      </c>
      <c r="B69" s="59" t="s">
        <v>12</v>
      </c>
      <c r="C69" s="59" t="s">
        <v>69</v>
      </c>
      <c r="D69" s="59" t="s">
        <v>33</v>
      </c>
      <c r="E69" s="60">
        <v>22025524.92</v>
      </c>
      <c r="F69" s="60">
        <v>22025524.92</v>
      </c>
      <c r="G69" s="60">
        <v>17748253.06</v>
      </c>
      <c r="H69" s="60">
        <v>10300</v>
      </c>
    </row>
    <row r="70" s="42" customFormat="1" ht="15" spans="1:8">
      <c r="A70" s="59">
        <v>53</v>
      </c>
      <c r="B70" s="59" t="s">
        <v>12</v>
      </c>
      <c r="C70" s="59" t="s">
        <v>70</v>
      </c>
      <c r="D70" s="59" t="s">
        <v>17</v>
      </c>
      <c r="E70" s="60">
        <v>298738706.04</v>
      </c>
      <c r="F70" s="60">
        <v>252393453.36</v>
      </c>
      <c r="G70" s="60">
        <v>179351166.65</v>
      </c>
      <c r="H70" s="60">
        <v>270400</v>
      </c>
    </row>
    <row r="71" s="42" customFormat="1" ht="15" spans="1:8">
      <c r="A71" s="59">
        <v>54</v>
      </c>
      <c r="B71" s="59" t="s">
        <v>12</v>
      </c>
      <c r="C71" s="59" t="s">
        <v>71</v>
      </c>
      <c r="D71" s="59" t="s">
        <v>17</v>
      </c>
      <c r="E71" s="60">
        <v>158781766.01</v>
      </c>
      <c r="F71" s="60">
        <v>129638096.61</v>
      </c>
      <c r="G71" s="60">
        <v>35118580.62</v>
      </c>
      <c r="H71" s="60">
        <v>137900</v>
      </c>
    </row>
    <row r="72" s="42" customFormat="1" ht="15" spans="1:8">
      <c r="A72" s="59">
        <v>55</v>
      </c>
      <c r="B72" s="59" t="s">
        <v>12</v>
      </c>
      <c r="C72" s="59" t="s">
        <v>72</v>
      </c>
      <c r="D72" s="59" t="s">
        <v>33</v>
      </c>
      <c r="E72" s="60">
        <v>395452838.69</v>
      </c>
      <c r="F72" s="60">
        <v>389647846.46</v>
      </c>
      <c r="G72" s="60">
        <v>355217514.41</v>
      </c>
      <c r="H72" s="60">
        <v>183300</v>
      </c>
    </row>
    <row r="73" s="42" customFormat="1" ht="15" spans="1:8">
      <c r="A73" s="63"/>
      <c r="B73" s="56" t="s">
        <v>73</v>
      </c>
      <c r="C73" s="55"/>
      <c r="D73" s="55"/>
      <c r="E73" s="64">
        <v>71551974.57</v>
      </c>
      <c r="F73" s="64">
        <v>70403660.81</v>
      </c>
      <c r="G73" s="64">
        <v>63286811.74</v>
      </c>
      <c r="H73" s="64">
        <v>61800</v>
      </c>
    </row>
    <row r="74" s="42" customFormat="1" ht="15" customHeight="1" spans="1:8">
      <c r="A74" s="59">
        <v>56</v>
      </c>
      <c r="B74" s="59" t="s">
        <v>74</v>
      </c>
      <c r="C74" s="59" t="s">
        <v>75</v>
      </c>
      <c r="D74" s="59" t="s">
        <v>17</v>
      </c>
      <c r="E74" s="60">
        <v>40251786.92</v>
      </c>
      <c r="F74" s="60">
        <v>39181698.24</v>
      </c>
      <c r="G74" s="60">
        <v>35671946.29</v>
      </c>
      <c r="H74" s="60">
        <v>55400</v>
      </c>
    </row>
    <row r="75" s="42" customFormat="1" ht="15" spans="1:8">
      <c r="A75" s="59"/>
      <c r="B75" s="59"/>
      <c r="C75" s="59"/>
      <c r="D75" s="59" t="s">
        <v>40</v>
      </c>
      <c r="E75" s="60">
        <v>983956.24</v>
      </c>
      <c r="F75" s="60">
        <v>983956.18</v>
      </c>
      <c r="G75" s="60">
        <v>514200.13</v>
      </c>
      <c r="H75" s="60"/>
    </row>
    <row r="76" s="42" customFormat="1" ht="15" spans="1:8">
      <c r="A76" s="59"/>
      <c r="B76" s="59"/>
      <c r="C76" s="59"/>
      <c r="D76" s="59" t="s">
        <v>19</v>
      </c>
      <c r="E76" s="60">
        <v>100250</v>
      </c>
      <c r="F76" s="60">
        <v>100250</v>
      </c>
      <c r="G76" s="60">
        <v>100250</v>
      </c>
      <c r="H76" s="60"/>
    </row>
    <row r="77" s="42" customFormat="1" ht="15" spans="1:8">
      <c r="A77" s="59"/>
      <c r="B77" s="59"/>
      <c r="C77" s="59"/>
      <c r="D77" s="59" t="s">
        <v>33</v>
      </c>
      <c r="E77" s="60">
        <v>25076118.39</v>
      </c>
      <c r="F77" s="60">
        <v>25076118.37</v>
      </c>
      <c r="G77" s="60">
        <v>22803768.15</v>
      </c>
      <c r="H77" s="60"/>
    </row>
    <row r="78" s="42" customFormat="1" ht="15" customHeight="1" spans="1:8">
      <c r="A78" s="59">
        <v>57</v>
      </c>
      <c r="B78" s="59" t="s">
        <v>74</v>
      </c>
      <c r="C78" s="59" t="s">
        <v>76</v>
      </c>
      <c r="D78" s="59" t="s">
        <v>17</v>
      </c>
      <c r="E78" s="60">
        <v>864990.85</v>
      </c>
      <c r="F78" s="60">
        <v>864990.85</v>
      </c>
      <c r="G78" s="61"/>
      <c r="H78" s="60">
        <v>6400</v>
      </c>
    </row>
    <row r="79" s="42" customFormat="1" ht="15" spans="1:8">
      <c r="A79" s="59"/>
      <c r="B79" s="59"/>
      <c r="C79" s="59"/>
      <c r="D79" s="59" t="s">
        <v>19</v>
      </c>
      <c r="E79" s="60">
        <v>3267120</v>
      </c>
      <c r="F79" s="60">
        <v>3267120</v>
      </c>
      <c r="G79" s="60">
        <v>3267120</v>
      </c>
      <c r="H79" s="60"/>
    </row>
    <row r="80" s="42" customFormat="1" ht="15" spans="1:8">
      <c r="A80" s="59"/>
      <c r="B80" s="59"/>
      <c r="C80" s="59"/>
      <c r="D80" s="59" t="s">
        <v>33</v>
      </c>
      <c r="E80" s="60">
        <v>1007752.17</v>
      </c>
      <c r="F80" s="60">
        <v>929527.17</v>
      </c>
      <c r="G80" s="60">
        <v>929527.17</v>
      </c>
      <c r="H80" s="60"/>
    </row>
    <row r="81" s="42" customFormat="1" ht="15" spans="1:8">
      <c r="A81" s="63"/>
      <c r="B81" s="56" t="s">
        <v>77</v>
      </c>
      <c r="C81" s="55"/>
      <c r="D81" s="55"/>
      <c r="E81" s="64">
        <v>54113599.66</v>
      </c>
      <c r="F81" s="64">
        <v>53975051.47</v>
      </c>
      <c r="G81" s="64">
        <v>21813641.85</v>
      </c>
      <c r="H81" s="64">
        <v>57500</v>
      </c>
    </row>
    <row r="82" s="42" customFormat="1" ht="15" spans="1:8">
      <c r="A82" s="59">
        <v>58</v>
      </c>
      <c r="B82" s="59" t="s">
        <v>78</v>
      </c>
      <c r="C82" s="59" t="s">
        <v>79</v>
      </c>
      <c r="D82" s="59" t="s">
        <v>17</v>
      </c>
      <c r="E82" s="60">
        <v>44443522.27</v>
      </c>
      <c r="F82" s="60">
        <v>44304974.08</v>
      </c>
      <c r="G82" s="60">
        <v>21813641.85</v>
      </c>
      <c r="H82" s="60">
        <v>47300</v>
      </c>
    </row>
    <row r="83" s="42" customFormat="1" ht="15" spans="1:8">
      <c r="A83" s="59">
        <v>59</v>
      </c>
      <c r="B83" s="59" t="s">
        <v>78</v>
      </c>
      <c r="C83" s="59" t="s">
        <v>80</v>
      </c>
      <c r="D83" s="59" t="s">
        <v>40</v>
      </c>
      <c r="E83" s="60">
        <v>59091.36</v>
      </c>
      <c r="F83" s="60">
        <v>59091.36</v>
      </c>
      <c r="G83" s="62"/>
      <c r="H83" s="62">
        <v>100</v>
      </c>
    </row>
    <row r="84" s="42" customFormat="1" ht="15" spans="1:8">
      <c r="A84" s="59">
        <v>60</v>
      </c>
      <c r="B84" s="59" t="s">
        <v>78</v>
      </c>
      <c r="C84" s="59" t="s">
        <v>81</v>
      </c>
      <c r="D84" s="59" t="s">
        <v>17</v>
      </c>
      <c r="E84" s="60">
        <v>9610986.03</v>
      </c>
      <c r="F84" s="60">
        <v>9610986.03</v>
      </c>
      <c r="G84" s="62"/>
      <c r="H84" s="60">
        <v>10100</v>
      </c>
    </row>
    <row r="85" s="42" customFormat="1" ht="15" spans="1:8">
      <c r="A85" s="63"/>
      <c r="B85" s="56" t="s">
        <v>82</v>
      </c>
      <c r="C85" s="55"/>
      <c r="D85" s="55"/>
      <c r="E85" s="64">
        <v>56617930.82</v>
      </c>
      <c r="F85" s="64">
        <v>56004817.7</v>
      </c>
      <c r="G85" s="64">
        <v>1713686.27</v>
      </c>
      <c r="H85" s="64">
        <v>59300</v>
      </c>
    </row>
    <row r="86" s="42" customFormat="1" ht="15" spans="1:8">
      <c r="A86" s="59">
        <v>61</v>
      </c>
      <c r="B86" s="59" t="s">
        <v>83</v>
      </c>
      <c r="C86" s="59" t="s">
        <v>84</v>
      </c>
      <c r="D86" s="59" t="s">
        <v>17</v>
      </c>
      <c r="E86" s="60">
        <v>14379231.18</v>
      </c>
      <c r="F86" s="60">
        <v>14379231.18</v>
      </c>
      <c r="G86" s="60">
        <v>152009.17</v>
      </c>
      <c r="H86" s="60">
        <v>15200</v>
      </c>
    </row>
    <row r="87" s="42" customFormat="1" ht="15" spans="1:8">
      <c r="A87" s="59">
        <v>62</v>
      </c>
      <c r="B87" s="59" t="s">
        <v>83</v>
      </c>
      <c r="C87" s="59" t="s">
        <v>85</v>
      </c>
      <c r="D87" s="59" t="s">
        <v>17</v>
      </c>
      <c r="E87" s="60">
        <v>42238699.64</v>
      </c>
      <c r="F87" s="60">
        <v>41625586.52</v>
      </c>
      <c r="G87" s="60">
        <v>1561677.1</v>
      </c>
      <c r="H87" s="60">
        <v>44100</v>
      </c>
    </row>
    <row r="88" s="42" customFormat="1" ht="15" spans="1:8">
      <c r="A88" s="63"/>
      <c r="B88" s="56" t="s">
        <v>86</v>
      </c>
      <c r="C88" s="55"/>
      <c r="D88" s="55"/>
      <c r="E88" s="64">
        <v>173564953.62</v>
      </c>
      <c r="F88" s="64">
        <v>171400837.76</v>
      </c>
      <c r="G88" s="64">
        <v>155677500.26</v>
      </c>
      <c r="H88" s="64">
        <v>268500</v>
      </c>
    </row>
    <row r="89" s="42" customFormat="1" ht="15" spans="1:8">
      <c r="A89" s="59">
        <v>63</v>
      </c>
      <c r="B89" s="59" t="s">
        <v>87</v>
      </c>
      <c r="C89" s="59" t="s">
        <v>88</v>
      </c>
      <c r="D89" s="59" t="s">
        <v>33</v>
      </c>
      <c r="E89" s="60">
        <v>248056.88</v>
      </c>
      <c r="F89" s="60">
        <v>248056.87</v>
      </c>
      <c r="G89" s="60">
        <v>248056.87</v>
      </c>
      <c r="H89" s="62">
        <v>100</v>
      </c>
    </row>
    <row r="90" s="42" customFormat="1" ht="15" spans="1:8">
      <c r="A90" s="59">
        <v>64</v>
      </c>
      <c r="B90" s="59" t="s">
        <v>87</v>
      </c>
      <c r="C90" s="59" t="s">
        <v>89</v>
      </c>
      <c r="D90" s="59" t="s">
        <v>14</v>
      </c>
      <c r="E90" s="60">
        <v>173316896.74</v>
      </c>
      <c r="F90" s="60">
        <v>171152780.89</v>
      </c>
      <c r="G90" s="60">
        <v>155429443.39</v>
      </c>
      <c r="H90" s="60">
        <v>268400</v>
      </c>
    </row>
    <row r="91" s="42" customFormat="1" ht="15" spans="1:8">
      <c r="A91" s="55"/>
      <c r="B91" s="56" t="s">
        <v>90</v>
      </c>
      <c r="C91" s="55"/>
      <c r="D91" s="55"/>
      <c r="E91" s="64">
        <v>10837186.14</v>
      </c>
      <c r="F91" s="64">
        <v>10825111.74</v>
      </c>
      <c r="G91" s="64">
        <v>8942733.68</v>
      </c>
      <c r="H91" s="64">
        <v>12900</v>
      </c>
    </row>
    <row r="92" s="42" customFormat="1" ht="15" spans="1:8">
      <c r="A92" s="59">
        <v>65</v>
      </c>
      <c r="B92" s="59" t="s">
        <v>91</v>
      </c>
      <c r="C92" s="59" t="s">
        <v>92</v>
      </c>
      <c r="D92" s="59" t="s">
        <v>40</v>
      </c>
      <c r="E92" s="60">
        <v>943988.72</v>
      </c>
      <c r="F92" s="60">
        <v>943988.72</v>
      </c>
      <c r="G92" s="60">
        <v>511591.8</v>
      </c>
      <c r="H92" s="60">
        <v>1400</v>
      </c>
    </row>
    <row r="93" s="42" customFormat="1" ht="15" customHeight="1" spans="1:8">
      <c r="A93" s="59">
        <v>66</v>
      </c>
      <c r="B93" s="59" t="s">
        <v>91</v>
      </c>
      <c r="C93" s="59" t="s">
        <v>93</v>
      </c>
      <c r="D93" s="59" t="s">
        <v>17</v>
      </c>
      <c r="E93" s="60">
        <v>7978527.37</v>
      </c>
      <c r="F93" s="60">
        <v>7966452.97</v>
      </c>
      <c r="G93" s="60">
        <v>6531274.11</v>
      </c>
      <c r="H93" s="60">
        <v>11400</v>
      </c>
    </row>
    <row r="94" s="42" customFormat="1" ht="15" spans="1:8">
      <c r="A94" s="59"/>
      <c r="B94" s="59"/>
      <c r="C94" s="59"/>
      <c r="D94" s="59" t="s">
        <v>14</v>
      </c>
      <c r="E94" s="60">
        <v>1864029</v>
      </c>
      <c r="F94" s="60">
        <v>1864029</v>
      </c>
      <c r="G94" s="60">
        <v>1864029</v>
      </c>
      <c r="H94" s="60"/>
    </row>
    <row r="95" s="42" customFormat="1" ht="15" spans="1:8">
      <c r="A95" s="59">
        <v>67</v>
      </c>
      <c r="B95" s="59" t="s">
        <v>91</v>
      </c>
      <c r="C95" s="59" t="s">
        <v>94</v>
      </c>
      <c r="D95" s="59" t="s">
        <v>40</v>
      </c>
      <c r="E95" s="60">
        <v>50641.05</v>
      </c>
      <c r="F95" s="60">
        <v>50641.05</v>
      </c>
      <c r="G95" s="60">
        <v>35838.77</v>
      </c>
      <c r="H95" s="62">
        <v>100</v>
      </c>
    </row>
    <row r="96" s="42" customFormat="1" ht="15" spans="1:8">
      <c r="A96" s="63"/>
      <c r="B96" s="56" t="s">
        <v>95</v>
      </c>
      <c r="C96" s="55"/>
      <c r="D96" s="55"/>
      <c r="E96" s="64">
        <v>29509900.64</v>
      </c>
      <c r="F96" s="64">
        <v>29325702.08</v>
      </c>
      <c r="G96" s="64">
        <v>10809201.06</v>
      </c>
      <c r="H96" s="64">
        <v>34900</v>
      </c>
    </row>
    <row r="97" s="42" customFormat="1" ht="15" customHeight="1" spans="1:8">
      <c r="A97" s="59">
        <v>68</v>
      </c>
      <c r="B97" s="59" t="s">
        <v>96</v>
      </c>
      <c r="C97" s="59" t="s">
        <v>97</v>
      </c>
      <c r="D97" s="59" t="s">
        <v>19</v>
      </c>
      <c r="E97" s="60">
        <v>4543305</v>
      </c>
      <c r="F97" s="60">
        <v>4543305</v>
      </c>
      <c r="G97" s="61"/>
      <c r="H97" s="60">
        <v>8700</v>
      </c>
    </row>
    <row r="98" s="42" customFormat="1" ht="15" spans="1:8">
      <c r="A98" s="59"/>
      <c r="B98" s="59"/>
      <c r="C98" s="59"/>
      <c r="D98" s="59" t="s">
        <v>14</v>
      </c>
      <c r="E98" s="60">
        <v>1134681.93</v>
      </c>
      <c r="F98" s="60">
        <v>1134681.93</v>
      </c>
      <c r="G98" s="60">
        <v>267386.23</v>
      </c>
      <c r="H98" s="60"/>
    </row>
    <row r="99" s="42" customFormat="1" ht="15" customHeight="1" spans="1:8">
      <c r="A99" s="59">
        <v>69</v>
      </c>
      <c r="B99" s="59" t="s">
        <v>96</v>
      </c>
      <c r="C99" s="59" t="s">
        <v>98</v>
      </c>
      <c r="D99" s="59" t="s">
        <v>33</v>
      </c>
      <c r="E99" s="60">
        <v>8822332.99</v>
      </c>
      <c r="F99" s="60">
        <v>8721294.43</v>
      </c>
      <c r="G99" s="60">
        <v>4482642.97</v>
      </c>
      <c r="H99" s="60">
        <v>4200</v>
      </c>
    </row>
    <row r="100" s="42" customFormat="1" ht="15" spans="1:8">
      <c r="A100" s="59"/>
      <c r="B100" s="59"/>
      <c r="C100" s="59"/>
      <c r="D100" s="59" t="s">
        <v>40</v>
      </c>
      <c r="E100" s="60">
        <v>191150.42</v>
      </c>
      <c r="F100" s="60">
        <v>191150.42</v>
      </c>
      <c r="G100" s="60">
        <v>17947.16</v>
      </c>
      <c r="H100" s="60"/>
    </row>
    <row r="101" s="42" customFormat="1" ht="15" customHeight="1" spans="1:8">
      <c r="A101" s="59">
        <v>70</v>
      </c>
      <c r="B101" s="59" t="s">
        <v>96</v>
      </c>
      <c r="C101" s="59" t="s">
        <v>99</v>
      </c>
      <c r="D101" s="59" t="s">
        <v>17</v>
      </c>
      <c r="E101" s="60">
        <v>1643135.6</v>
      </c>
      <c r="F101" s="60">
        <v>1643135.6</v>
      </c>
      <c r="G101" s="62"/>
      <c r="H101" s="60">
        <v>3800</v>
      </c>
    </row>
    <row r="102" s="42" customFormat="1" ht="15" spans="1:8">
      <c r="A102" s="59"/>
      <c r="B102" s="59"/>
      <c r="C102" s="59"/>
      <c r="D102" s="59" t="s">
        <v>14</v>
      </c>
      <c r="E102" s="60">
        <v>1351152</v>
      </c>
      <c r="F102" s="60">
        <v>1351152</v>
      </c>
      <c r="G102" s="60">
        <v>1351152</v>
      </c>
      <c r="H102" s="60"/>
    </row>
    <row r="103" s="42" customFormat="1" ht="15" spans="1:8">
      <c r="A103" s="59">
        <v>71</v>
      </c>
      <c r="B103" s="59" t="s">
        <v>96</v>
      </c>
      <c r="C103" s="59" t="s">
        <v>100</v>
      </c>
      <c r="D103" s="59" t="s">
        <v>19</v>
      </c>
      <c r="E103" s="60">
        <v>11824142.7</v>
      </c>
      <c r="F103" s="60">
        <v>11740982.7</v>
      </c>
      <c r="G103" s="60">
        <v>4690072.7</v>
      </c>
      <c r="H103" s="60">
        <v>18200</v>
      </c>
    </row>
    <row r="104" s="42" customFormat="1" ht="15" spans="1:8">
      <c r="A104" s="63"/>
      <c r="B104" s="56" t="s">
        <v>101</v>
      </c>
      <c r="C104" s="55"/>
      <c r="D104" s="55"/>
      <c r="E104" s="64">
        <v>38116205.13</v>
      </c>
      <c r="F104" s="64">
        <v>38116205.13</v>
      </c>
      <c r="G104" s="64">
        <v>35465587.9</v>
      </c>
      <c r="H104" s="64">
        <v>40900</v>
      </c>
    </row>
    <row r="105" s="42" customFormat="1" ht="15" spans="1:8">
      <c r="A105" s="59">
        <v>72</v>
      </c>
      <c r="B105" s="59" t="s">
        <v>102</v>
      </c>
      <c r="C105" s="59" t="s">
        <v>103</v>
      </c>
      <c r="D105" s="59" t="s">
        <v>17</v>
      </c>
      <c r="E105" s="60">
        <v>38116205.13</v>
      </c>
      <c r="F105" s="60">
        <v>38116205.13</v>
      </c>
      <c r="G105" s="60">
        <v>35465587.9</v>
      </c>
      <c r="H105" s="60">
        <v>40900</v>
      </c>
    </row>
    <row r="106" s="42" customFormat="1" ht="15" spans="1:8">
      <c r="A106" s="63"/>
      <c r="B106" s="56" t="s">
        <v>104</v>
      </c>
      <c r="C106" s="55"/>
      <c r="D106" s="55"/>
      <c r="E106" s="64">
        <v>272365243.72</v>
      </c>
      <c r="F106" s="64">
        <v>272365243.69</v>
      </c>
      <c r="G106" s="64">
        <v>230827708.74</v>
      </c>
      <c r="H106" s="64">
        <v>128000</v>
      </c>
    </row>
    <row r="107" s="42" customFormat="1" ht="15" spans="1:8">
      <c r="A107" s="59">
        <v>73</v>
      </c>
      <c r="B107" s="59" t="s">
        <v>105</v>
      </c>
      <c r="C107" s="65" t="s">
        <v>106</v>
      </c>
      <c r="D107" s="59" t="s">
        <v>33</v>
      </c>
      <c r="E107" s="60">
        <v>272365243.72</v>
      </c>
      <c r="F107" s="60">
        <v>272365243.69</v>
      </c>
      <c r="G107" s="60">
        <v>230827708.74</v>
      </c>
      <c r="H107" s="66">
        <v>128000</v>
      </c>
    </row>
    <row r="108" s="42" customFormat="1" ht="15" spans="1:8">
      <c r="A108" s="63"/>
      <c r="B108" s="56" t="s">
        <v>107</v>
      </c>
      <c r="C108" s="55"/>
      <c r="D108" s="55"/>
      <c r="E108" s="64">
        <v>1027299.64</v>
      </c>
      <c r="F108" s="64">
        <v>827513.32</v>
      </c>
      <c r="G108" s="67"/>
      <c r="H108" s="64">
        <v>1200</v>
      </c>
    </row>
    <row r="109" s="42" customFormat="1" ht="15" spans="1:8">
      <c r="A109" s="59">
        <v>74</v>
      </c>
      <c r="B109" s="59" t="s">
        <v>108</v>
      </c>
      <c r="C109" s="65" t="s">
        <v>109</v>
      </c>
      <c r="D109" s="59" t="s">
        <v>19</v>
      </c>
      <c r="E109" s="60">
        <v>1027299.64</v>
      </c>
      <c r="F109" s="60">
        <v>827513.32</v>
      </c>
      <c r="G109" s="61"/>
      <c r="H109" s="66">
        <v>1200</v>
      </c>
    </row>
  </sheetData>
  <mergeCells count="62">
    <mergeCell ref="A2:H2"/>
    <mergeCell ref="A3:E3"/>
    <mergeCell ref="A4:A7"/>
    <mergeCell ref="A25:A26"/>
    <mergeCell ref="A33:A35"/>
    <mergeCell ref="A37:A38"/>
    <mergeCell ref="A43:A44"/>
    <mergeCell ref="A52:A53"/>
    <mergeCell ref="A58:A59"/>
    <mergeCell ref="A64:A65"/>
    <mergeCell ref="A74:A77"/>
    <mergeCell ref="A78:A80"/>
    <mergeCell ref="A93:A94"/>
    <mergeCell ref="A97:A98"/>
    <mergeCell ref="A99:A100"/>
    <mergeCell ref="A101:A102"/>
    <mergeCell ref="B4:B7"/>
    <mergeCell ref="B25:B26"/>
    <mergeCell ref="B33:B35"/>
    <mergeCell ref="B37:B38"/>
    <mergeCell ref="B43:B44"/>
    <mergeCell ref="B52:B53"/>
    <mergeCell ref="B58:B59"/>
    <mergeCell ref="B64:B65"/>
    <mergeCell ref="B74:B77"/>
    <mergeCell ref="B78:B80"/>
    <mergeCell ref="B93:B94"/>
    <mergeCell ref="B97:B98"/>
    <mergeCell ref="B99:B100"/>
    <mergeCell ref="B101:B102"/>
    <mergeCell ref="C4:C7"/>
    <mergeCell ref="C25:C26"/>
    <mergeCell ref="C33:C35"/>
    <mergeCell ref="C37:C38"/>
    <mergeCell ref="C43:C44"/>
    <mergeCell ref="C52:C53"/>
    <mergeCell ref="C58:C59"/>
    <mergeCell ref="C64:C65"/>
    <mergeCell ref="C74:C77"/>
    <mergeCell ref="C78:C80"/>
    <mergeCell ref="C93:C94"/>
    <mergeCell ref="C97:C98"/>
    <mergeCell ref="C99:C100"/>
    <mergeCell ref="C101:C102"/>
    <mergeCell ref="D4:D7"/>
    <mergeCell ref="E4:E7"/>
    <mergeCell ref="F4:F7"/>
    <mergeCell ref="G4:G7"/>
    <mergeCell ref="H4:H7"/>
    <mergeCell ref="H25:H26"/>
    <mergeCell ref="H33:H35"/>
    <mergeCell ref="H37:H38"/>
    <mergeCell ref="H43:H44"/>
    <mergeCell ref="H52:H53"/>
    <mergeCell ref="H58:H59"/>
    <mergeCell ref="H64:H65"/>
    <mergeCell ref="H74:H77"/>
    <mergeCell ref="H78:H80"/>
    <mergeCell ref="H93:H94"/>
    <mergeCell ref="H97:H98"/>
    <mergeCell ref="H99:H100"/>
    <mergeCell ref="H101:H102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10" workbookViewId="0">
      <selection activeCell="C5" sqref="C5"/>
    </sheetView>
  </sheetViews>
  <sheetFormatPr defaultColWidth="9" defaultRowHeight="13.5"/>
  <cols>
    <col min="1" max="1" width="17.8833333333333" customWidth="1"/>
    <col min="2" max="2" width="25.475" customWidth="1"/>
    <col min="3" max="4" width="20.7833333333333" customWidth="1"/>
    <col min="5" max="5" width="20" customWidth="1"/>
    <col min="6" max="6" width="15.7833333333333" customWidth="1"/>
    <col min="7" max="8" width="21.4416666666667" customWidth="1"/>
    <col min="9" max="10" width="9.55"/>
  </cols>
  <sheetData>
    <row r="1" spans="2:11">
      <c r="B1">
        <v>0.77254</v>
      </c>
      <c r="K1" s="38" t="s">
        <v>110</v>
      </c>
    </row>
    <row r="2" spans="1:11">
      <c r="A2" s="1" t="s">
        <v>111</v>
      </c>
      <c r="B2" s="1" t="s">
        <v>112</v>
      </c>
      <c r="C2" s="2">
        <v>-2022</v>
      </c>
      <c r="D2" s="1"/>
      <c r="F2" s="3" t="s">
        <v>111</v>
      </c>
      <c r="G2" s="3" t="s">
        <v>112</v>
      </c>
      <c r="H2" s="3">
        <v>-2021</v>
      </c>
      <c r="I2" s="3"/>
      <c r="K2" s="38" t="s">
        <v>113</v>
      </c>
    </row>
    <row r="3" spans="1:11">
      <c r="A3" s="4"/>
      <c r="B3" s="5" t="s">
        <v>114</v>
      </c>
      <c r="C3" s="6" t="s">
        <v>115</v>
      </c>
      <c r="D3" s="5" t="s">
        <v>116</v>
      </c>
      <c r="E3" s="7"/>
      <c r="F3" s="8"/>
      <c r="G3" s="9" t="s">
        <v>114</v>
      </c>
      <c r="H3" s="9" t="s">
        <v>115</v>
      </c>
      <c r="I3" s="9" t="s">
        <v>116</v>
      </c>
      <c r="J3" s="39"/>
      <c r="K3" s="38" t="s">
        <v>117</v>
      </c>
    </row>
    <row r="4" ht="16.5" spans="1:11">
      <c r="A4" s="10" t="s">
        <v>33</v>
      </c>
      <c r="B4" s="11">
        <f>0.000609975*B1</f>
        <v>0.0004712300865</v>
      </c>
      <c r="C4" s="12">
        <f>0.0006*B1</f>
        <v>0.000463524</v>
      </c>
      <c r="D4" s="13">
        <f>(B4-C4)/C4</f>
        <v>0.0166250000000001</v>
      </c>
      <c r="E4" s="14"/>
      <c r="F4" s="15" t="s">
        <v>118</v>
      </c>
      <c r="G4" s="16">
        <v>0.000609975</v>
      </c>
      <c r="H4" s="17">
        <v>0.0006</v>
      </c>
      <c r="I4" s="40">
        <f t="shared" ref="I4:I8" si="0">(G4-H4)/H4</f>
        <v>0.0166250000000001</v>
      </c>
      <c r="J4" s="14"/>
      <c r="K4" s="38" t="s">
        <v>119</v>
      </c>
    </row>
    <row r="5" ht="16.5" spans="1:11">
      <c r="A5" s="10" t="s">
        <v>17</v>
      </c>
      <c r="B5" s="11">
        <f>0.0013936912125*B1</f>
        <v>0.00107668220930475</v>
      </c>
      <c r="C5" s="18">
        <f>0.0013709*B1</f>
        <v>0.001059075086</v>
      </c>
      <c r="D5" s="13">
        <f t="shared" ref="D5:D8" si="1">(B5-C5)/C5</f>
        <v>0.0166250000000001</v>
      </c>
      <c r="E5" s="14"/>
      <c r="F5" s="15" t="s">
        <v>120</v>
      </c>
      <c r="G5" s="16">
        <v>0.0013936912125</v>
      </c>
      <c r="H5" s="19">
        <v>0.0013709</v>
      </c>
      <c r="I5" s="40">
        <f t="shared" si="0"/>
        <v>0.0166250000000001</v>
      </c>
      <c r="J5" s="14"/>
      <c r="K5" s="38" t="s">
        <v>121</v>
      </c>
    </row>
    <row r="6" ht="16.5" spans="1:10">
      <c r="A6" s="20" t="s">
        <v>40</v>
      </c>
      <c r="B6" s="11">
        <f>0.00203325*B1</f>
        <v>0.001570766955</v>
      </c>
      <c r="C6" s="18">
        <f>0.002*B1</f>
        <v>0.00154508</v>
      </c>
      <c r="D6" s="13">
        <f t="shared" si="1"/>
        <v>0.0166249999999999</v>
      </c>
      <c r="E6" s="14"/>
      <c r="F6" s="21" t="s">
        <v>122</v>
      </c>
      <c r="G6" s="16">
        <v>0.00203325</v>
      </c>
      <c r="H6" s="19">
        <v>0.002</v>
      </c>
      <c r="I6" s="40">
        <f t="shared" si="0"/>
        <v>0.0166249999999999</v>
      </c>
      <c r="J6" s="14"/>
    </row>
    <row r="7" ht="16.5" spans="1:10">
      <c r="A7" s="10" t="s">
        <v>19</v>
      </c>
      <c r="B7" s="11">
        <f>0.00203325*B1</f>
        <v>0.001570766955</v>
      </c>
      <c r="C7" s="18">
        <f>0.002*B1</f>
        <v>0.00154508</v>
      </c>
      <c r="D7" s="13">
        <f t="shared" si="1"/>
        <v>0.0166249999999999</v>
      </c>
      <c r="E7" s="14"/>
      <c r="F7" s="15" t="s">
        <v>123</v>
      </c>
      <c r="G7" s="16">
        <v>0.00203325</v>
      </c>
      <c r="H7" s="19">
        <v>0.002</v>
      </c>
      <c r="I7" s="40">
        <f t="shared" si="0"/>
        <v>0.0166249999999999</v>
      </c>
      <c r="J7" s="14"/>
    </row>
    <row r="8" ht="16.5" spans="1:10">
      <c r="A8" s="10" t="s">
        <v>14</v>
      </c>
      <c r="B8" s="11">
        <f>0.00203325*B1</f>
        <v>0.001570766955</v>
      </c>
      <c r="C8" s="18">
        <f>0.002*B1</f>
        <v>0.00154508</v>
      </c>
      <c r="D8" s="13">
        <f t="shared" si="1"/>
        <v>0.0166249999999999</v>
      </c>
      <c r="E8" s="14"/>
      <c r="F8" s="15" t="s">
        <v>124</v>
      </c>
      <c r="G8" s="16">
        <v>0.00203325</v>
      </c>
      <c r="H8" s="19">
        <v>0.002</v>
      </c>
      <c r="I8" s="40">
        <f t="shared" si="0"/>
        <v>0.0166249999999999</v>
      </c>
      <c r="J8" s="14"/>
    </row>
    <row r="11" spans="1:2">
      <c r="A11" s="3" t="s">
        <v>125</v>
      </c>
      <c r="B11" s="3"/>
    </row>
    <row r="12" spans="1:2">
      <c r="A12" s="22" t="s">
        <v>12</v>
      </c>
      <c r="B12" s="22">
        <v>1</v>
      </c>
    </row>
    <row r="13" spans="1:2">
      <c r="A13" s="22" t="s">
        <v>74</v>
      </c>
      <c r="B13" s="22">
        <v>2</v>
      </c>
    </row>
    <row r="14" spans="1:2">
      <c r="A14" s="22" t="s">
        <v>126</v>
      </c>
      <c r="B14" s="22">
        <v>3</v>
      </c>
    </row>
    <row r="15" spans="1:2">
      <c r="A15" s="22" t="s">
        <v>78</v>
      </c>
      <c r="B15" s="22">
        <v>4</v>
      </c>
    </row>
    <row r="16" spans="1:2">
      <c r="A16" s="22" t="s">
        <v>83</v>
      </c>
      <c r="B16" s="22">
        <v>5</v>
      </c>
    </row>
    <row r="17" spans="1:2">
      <c r="A17" s="22" t="s">
        <v>87</v>
      </c>
      <c r="B17" s="22">
        <v>6</v>
      </c>
    </row>
    <row r="18" spans="1:2">
      <c r="A18" s="22" t="s">
        <v>127</v>
      </c>
      <c r="B18" s="22">
        <v>7</v>
      </c>
    </row>
    <row r="19" spans="1:2">
      <c r="A19" s="22" t="s">
        <v>91</v>
      </c>
      <c r="B19" s="22">
        <v>8</v>
      </c>
    </row>
    <row r="20" spans="1:2">
      <c r="A20" s="22" t="s">
        <v>128</v>
      </c>
      <c r="B20" s="22">
        <v>9</v>
      </c>
    </row>
    <row r="21" spans="1:2">
      <c r="A21" s="22" t="s">
        <v>96</v>
      </c>
      <c r="B21" s="22">
        <v>10</v>
      </c>
    </row>
    <row r="22" spans="1:2">
      <c r="A22" s="22" t="s">
        <v>102</v>
      </c>
      <c r="B22" s="22">
        <v>11</v>
      </c>
    </row>
    <row r="23" spans="1:2">
      <c r="A23" s="22" t="s">
        <v>105</v>
      </c>
      <c r="B23" s="22">
        <v>12</v>
      </c>
    </row>
    <row r="24" spans="1:2">
      <c r="A24" s="22" t="s">
        <v>129</v>
      </c>
      <c r="B24" s="22">
        <v>13</v>
      </c>
    </row>
    <row r="25" spans="1:2">
      <c r="A25" s="22" t="s">
        <v>130</v>
      </c>
      <c r="B25" s="22">
        <v>14</v>
      </c>
    </row>
    <row r="26" spans="1:2">
      <c r="A26" s="22" t="s">
        <v>108</v>
      </c>
      <c r="B26" s="22">
        <v>15</v>
      </c>
    </row>
    <row r="27" spans="1:2">
      <c r="A27" s="22" t="s">
        <v>131</v>
      </c>
      <c r="B27" s="22">
        <v>16</v>
      </c>
    </row>
    <row r="29" ht="14.25"/>
    <row r="30" spans="1:8">
      <c r="A30" s="23"/>
      <c r="B30" s="24" t="s">
        <v>132</v>
      </c>
      <c r="C30" s="24" t="s">
        <v>133</v>
      </c>
      <c r="D30" s="25" t="s">
        <v>134</v>
      </c>
      <c r="E30" s="25" t="s">
        <v>135</v>
      </c>
      <c r="F30" s="24" t="s">
        <v>136</v>
      </c>
      <c r="G30" s="26" t="s">
        <v>134</v>
      </c>
      <c r="H30" s="27" t="s">
        <v>135</v>
      </c>
    </row>
    <row r="31" spans="1:10">
      <c r="A31" s="28" t="s">
        <v>110</v>
      </c>
      <c r="B31" s="29" t="e">
        <f>#REF!</f>
        <v>#REF!</v>
      </c>
      <c r="C31" s="29" t="e">
        <f>#REF!</f>
        <v>#REF!</v>
      </c>
      <c r="D31" s="30" t="e">
        <f>#REF!</f>
        <v>#REF!</v>
      </c>
      <c r="E31" s="30" t="e">
        <f>#REF!</f>
        <v>#REF!</v>
      </c>
      <c r="F31" s="29" t="e">
        <f>#REF!</f>
        <v>#REF!</v>
      </c>
      <c r="G31" s="31" t="e">
        <f>#REF!</f>
        <v>#REF!</v>
      </c>
      <c r="H31" s="32" t="e">
        <f>#REF!</f>
        <v>#REF!</v>
      </c>
      <c r="I31" s="41"/>
      <c r="J31" s="41"/>
    </row>
    <row r="32" spans="1:10">
      <c r="A32" s="28" t="s">
        <v>113</v>
      </c>
      <c r="B32" s="29" t="e">
        <f>#REF!</f>
        <v>#REF!</v>
      </c>
      <c r="C32" s="29" t="e">
        <f>#REF!</f>
        <v>#REF!</v>
      </c>
      <c r="D32" s="30" t="e">
        <f>#REF!</f>
        <v>#REF!</v>
      </c>
      <c r="E32" s="30" t="e">
        <f>#REF!</f>
        <v>#REF!</v>
      </c>
      <c r="F32" s="29" t="e">
        <f>#REF!</f>
        <v>#REF!</v>
      </c>
      <c r="G32" s="31" t="e">
        <f>#REF!</f>
        <v>#REF!</v>
      </c>
      <c r="H32" s="32" t="e">
        <f>#REF!</f>
        <v>#REF!</v>
      </c>
      <c r="I32" s="41"/>
      <c r="J32" s="41"/>
    </row>
    <row r="33" spans="1:10">
      <c r="A33" s="28" t="s">
        <v>117</v>
      </c>
      <c r="B33" s="29" t="e">
        <f>#REF!+#REF!</f>
        <v>#REF!</v>
      </c>
      <c r="C33" s="29" t="e">
        <f>#REF!</f>
        <v>#REF!</v>
      </c>
      <c r="D33" s="30" t="e">
        <f>#REF!</f>
        <v>#REF!</v>
      </c>
      <c r="E33" s="30" t="e">
        <f>#REF!</f>
        <v>#REF!</v>
      </c>
      <c r="F33" s="29" t="e">
        <f>#REF!</f>
        <v>#REF!</v>
      </c>
      <c r="G33" s="31" t="e">
        <f>#REF!</f>
        <v>#REF!</v>
      </c>
      <c r="H33" s="32" t="e">
        <f>#REF!</f>
        <v>#REF!</v>
      </c>
      <c r="I33" s="41"/>
      <c r="J33" s="41"/>
    </row>
    <row r="34" spans="1:10">
      <c r="A34" s="28" t="s">
        <v>119</v>
      </c>
      <c r="B34" s="29" t="e">
        <f>#REF!</f>
        <v>#REF!</v>
      </c>
      <c r="C34" s="29" t="e">
        <f>#REF!</f>
        <v>#REF!</v>
      </c>
      <c r="D34" s="30" t="e">
        <f>#REF!</f>
        <v>#REF!</v>
      </c>
      <c r="E34" s="30" t="e">
        <f>#REF!</f>
        <v>#REF!</v>
      </c>
      <c r="F34" s="29" t="e">
        <f>#REF!</f>
        <v>#REF!</v>
      </c>
      <c r="G34" s="31" t="e">
        <f>#REF!</f>
        <v>#REF!</v>
      </c>
      <c r="H34" s="32" t="e">
        <f>#REF!</f>
        <v>#REF!</v>
      </c>
      <c r="I34" s="41"/>
      <c r="J34" s="41"/>
    </row>
    <row r="35" spans="1:10">
      <c r="A35" s="28" t="s">
        <v>121</v>
      </c>
      <c r="B35" s="29" t="e">
        <f>#REF!</f>
        <v>#REF!</v>
      </c>
      <c r="C35" s="29" t="e">
        <f>#REF!</f>
        <v>#REF!</v>
      </c>
      <c r="D35" s="30" t="e">
        <f>#REF!</f>
        <v>#REF!</v>
      </c>
      <c r="E35" s="30" t="e">
        <f>#REF!</f>
        <v>#REF!</v>
      </c>
      <c r="F35" s="29" t="e">
        <f>#REF!</f>
        <v>#REF!</v>
      </c>
      <c r="G35" s="31" t="e">
        <f>#REF!</f>
        <v>#REF!</v>
      </c>
      <c r="H35" s="32" t="e">
        <f>#REF!</f>
        <v>#REF!</v>
      </c>
      <c r="I35" s="41"/>
      <c r="J35" s="41"/>
    </row>
    <row r="36" spans="1:10">
      <c r="A36" s="33" t="s">
        <v>10</v>
      </c>
      <c r="B36" s="29" t="e">
        <f>SUM(B31:B35)</f>
        <v>#REF!</v>
      </c>
      <c r="C36" s="29" t="e">
        <f>SUM(C31:C35)</f>
        <v>#REF!</v>
      </c>
      <c r="D36" s="30" t="e">
        <f>SUM(D31:D35)</f>
        <v>#REF!</v>
      </c>
      <c r="E36" s="30" t="e">
        <f>SUM(E31:E35)</f>
        <v>#REF!</v>
      </c>
      <c r="F36" s="29" t="e">
        <f t="shared" ref="F36:H36" si="2">SUM(F31:F35)</f>
        <v>#REF!</v>
      </c>
      <c r="G36" s="31" t="e">
        <f t="shared" si="2"/>
        <v>#REF!</v>
      </c>
      <c r="H36" s="32" t="e">
        <f t="shared" si="2"/>
        <v>#REF!</v>
      </c>
      <c r="I36" s="41"/>
      <c r="J36" s="41"/>
    </row>
    <row r="37" ht="14.25" spans="1:8">
      <c r="A37" s="34" t="s">
        <v>137</v>
      </c>
      <c r="B37" s="35"/>
      <c r="C37" s="35"/>
      <c r="D37" s="36" t="e">
        <f>D36/C36</f>
        <v>#REF!</v>
      </c>
      <c r="E37" s="36" t="e">
        <f>E36/C36</f>
        <v>#REF!</v>
      </c>
      <c r="F37" s="35"/>
      <c r="G37" s="36" t="e">
        <f>G36/F36</f>
        <v>#REF!</v>
      </c>
      <c r="H37" s="37" t="e">
        <f>H36/F36</f>
        <v>#REF!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7:H81"/>
  <sheetViews>
    <sheetView topLeftCell="A58" workbookViewId="0">
      <selection activeCell="C5" sqref="C5"/>
    </sheetView>
  </sheetViews>
  <sheetFormatPr defaultColWidth="8.71666666666667" defaultRowHeight="13.5" outlineLevelCol="7"/>
  <sheetData>
    <row r="7" spans="8:8">
      <c r="H7" t="s">
        <v>13</v>
      </c>
    </row>
    <row r="8" spans="8:8">
      <c r="H8" t="s">
        <v>15</v>
      </c>
    </row>
    <row r="9" spans="8:8">
      <c r="H9" t="s">
        <v>16</v>
      </c>
    </row>
    <row r="10" spans="8:8">
      <c r="H10" t="s">
        <v>18</v>
      </c>
    </row>
    <row r="11" spans="8:8">
      <c r="H11" t="s">
        <v>20</v>
      </c>
    </row>
    <row r="12" spans="8:8">
      <c r="H12" t="s">
        <v>21</v>
      </c>
    </row>
    <row r="13" spans="8:8">
      <c r="H13" t="s">
        <v>22</v>
      </c>
    </row>
    <row r="14" spans="8:8">
      <c r="H14" t="s">
        <v>23</v>
      </c>
    </row>
    <row r="15" spans="8:8">
      <c r="H15" t="s">
        <v>24</v>
      </c>
    </row>
    <row r="16" spans="8:8">
      <c r="H16" t="s">
        <v>25</v>
      </c>
    </row>
    <row r="17" spans="8:8">
      <c r="H17" t="s">
        <v>26</v>
      </c>
    </row>
    <row r="18" spans="8:8">
      <c r="H18" t="s">
        <v>27</v>
      </c>
    </row>
    <row r="19" spans="8:8">
      <c r="H19" t="s">
        <v>28</v>
      </c>
    </row>
    <row r="20" spans="8:8">
      <c r="H20" t="s">
        <v>29</v>
      </c>
    </row>
    <row r="21" spans="8:8">
      <c r="H21" t="s">
        <v>30</v>
      </c>
    </row>
    <row r="22" spans="8:8">
      <c r="H22" t="s">
        <v>31</v>
      </c>
    </row>
    <row r="23" spans="8:8">
      <c r="H23" t="s">
        <v>32</v>
      </c>
    </row>
    <row r="24" spans="8:8">
      <c r="H24" t="s">
        <v>34</v>
      </c>
    </row>
    <row r="25" spans="8:8">
      <c r="H25" t="s">
        <v>35</v>
      </c>
    </row>
    <row r="26" spans="8:8">
      <c r="H26" t="s">
        <v>36</v>
      </c>
    </row>
    <row r="27" spans="8:8">
      <c r="H27" t="s">
        <v>37</v>
      </c>
    </row>
    <row r="28" spans="8:8">
      <c r="H28" t="s">
        <v>38</v>
      </c>
    </row>
    <row r="29" spans="8:8">
      <c r="H29" t="s">
        <v>39</v>
      </c>
    </row>
    <row r="30" spans="8:8">
      <c r="H30" t="s">
        <v>41</v>
      </c>
    </row>
    <row r="31" spans="8:8">
      <c r="H31" t="s">
        <v>42</v>
      </c>
    </row>
    <row r="32" spans="8:8">
      <c r="H32" t="s">
        <v>43</v>
      </c>
    </row>
    <row r="33" spans="8:8">
      <c r="H33" t="s">
        <v>44</v>
      </c>
    </row>
    <row r="34" spans="8:8">
      <c r="H34" t="s">
        <v>45</v>
      </c>
    </row>
    <row r="35" spans="8:8">
      <c r="H35" t="s">
        <v>46</v>
      </c>
    </row>
    <row r="36" spans="8:8">
      <c r="H36" t="s">
        <v>47</v>
      </c>
    </row>
    <row r="37" spans="8:8">
      <c r="H37" t="s">
        <v>48</v>
      </c>
    </row>
    <row r="38" spans="8:8">
      <c r="H38" t="s">
        <v>49</v>
      </c>
    </row>
    <row r="39" spans="8:8">
      <c r="H39" t="s">
        <v>50</v>
      </c>
    </row>
    <row r="40" spans="8:8">
      <c r="H40" t="s">
        <v>51</v>
      </c>
    </row>
    <row r="41" spans="8:8">
      <c r="H41" t="s">
        <v>52</v>
      </c>
    </row>
    <row r="42" spans="8:8">
      <c r="H42" t="s">
        <v>53</v>
      </c>
    </row>
    <row r="43" spans="8:8">
      <c r="H43" t="s">
        <v>54</v>
      </c>
    </row>
    <row r="44" spans="8:8">
      <c r="H44" t="s">
        <v>55</v>
      </c>
    </row>
    <row r="45" spans="8:8">
      <c r="H45" t="s">
        <v>56</v>
      </c>
    </row>
    <row r="46" spans="8:8">
      <c r="H46" t="s">
        <v>57</v>
      </c>
    </row>
    <row r="47" spans="8:8">
      <c r="H47" t="s">
        <v>58</v>
      </c>
    </row>
    <row r="48" spans="8:8">
      <c r="H48" t="s">
        <v>59</v>
      </c>
    </row>
    <row r="49" spans="8:8">
      <c r="H49" t="s">
        <v>60</v>
      </c>
    </row>
    <row r="50" spans="8:8">
      <c r="H50" t="s">
        <v>61</v>
      </c>
    </row>
    <row r="51" spans="8:8">
      <c r="H51" t="s">
        <v>62</v>
      </c>
    </row>
    <row r="52" spans="8:8">
      <c r="H52" t="s">
        <v>63</v>
      </c>
    </row>
    <row r="53" spans="8:8">
      <c r="H53" t="s">
        <v>64</v>
      </c>
    </row>
    <row r="54" spans="8:8">
      <c r="H54" t="s">
        <v>65</v>
      </c>
    </row>
    <row r="55" spans="8:8">
      <c r="H55" t="s">
        <v>66</v>
      </c>
    </row>
    <row r="56" spans="8:8">
      <c r="H56" t="s">
        <v>67</v>
      </c>
    </row>
    <row r="57" spans="8:8">
      <c r="H57" t="s">
        <v>68</v>
      </c>
    </row>
    <row r="58" spans="8:8">
      <c r="H58" t="s">
        <v>69</v>
      </c>
    </row>
    <row r="59" spans="8:8">
      <c r="H59" t="s">
        <v>70</v>
      </c>
    </row>
    <row r="60" spans="8:8">
      <c r="H60" t="s">
        <v>71</v>
      </c>
    </row>
    <row r="61" spans="8:8">
      <c r="H61" t="s">
        <v>72</v>
      </c>
    </row>
    <row r="63" spans="8:8">
      <c r="H63" t="s">
        <v>75</v>
      </c>
    </row>
    <row r="64" spans="8:8">
      <c r="H64" t="s">
        <v>76</v>
      </c>
    </row>
    <row r="65" spans="8:8">
      <c r="H65" t="s">
        <v>79</v>
      </c>
    </row>
    <row r="66" spans="8:8">
      <c r="H66" t="s">
        <v>80</v>
      </c>
    </row>
    <row r="67" spans="8:8">
      <c r="H67" t="s">
        <v>81</v>
      </c>
    </row>
    <row r="68" spans="8:8">
      <c r="H68" t="s">
        <v>84</v>
      </c>
    </row>
    <row r="69" spans="8:8">
      <c r="H69" t="s">
        <v>85</v>
      </c>
    </row>
    <row r="70" spans="8:8">
      <c r="H70" t="s">
        <v>88</v>
      </c>
    </row>
    <row r="71" spans="8:8">
      <c r="H71" t="s">
        <v>89</v>
      </c>
    </row>
    <row r="72" spans="8:8">
      <c r="H72" t="s">
        <v>92</v>
      </c>
    </row>
    <row r="73" spans="8:8">
      <c r="H73" t="s">
        <v>93</v>
      </c>
    </row>
    <row r="74" spans="8:8">
      <c r="H74" t="s">
        <v>94</v>
      </c>
    </row>
    <row r="75" spans="8:8">
      <c r="H75" t="s">
        <v>97</v>
      </c>
    </row>
    <row r="76" spans="8:8">
      <c r="H76" t="s">
        <v>98</v>
      </c>
    </row>
    <row r="77" spans="8:8">
      <c r="H77" t="s">
        <v>99</v>
      </c>
    </row>
    <row r="78" spans="8:8">
      <c r="H78" t="s">
        <v>100</v>
      </c>
    </row>
    <row r="79" spans="8:8">
      <c r="H79" t="s">
        <v>103</v>
      </c>
    </row>
    <row r="80" spans="8:8">
      <c r="H80" t="s">
        <v>106</v>
      </c>
    </row>
    <row r="81" spans="8:8">
      <c r="H81" t="s">
        <v>109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相关数据（不打印）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李跃</cp:lastModifiedBy>
  <dcterms:created xsi:type="dcterms:W3CDTF">2006-09-18T08:00:00Z</dcterms:created>
  <dcterms:modified xsi:type="dcterms:W3CDTF">2023-12-14T01:30:21Z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CB598049B6C94F619060E4817FEB81ED</vt:lpwstr>
  </property>
  <property fmtid="{D5CDD505-2E9C-101B-9397-08002B2CF9AE}" pid="4" name="KSOProductBuildVer">
    <vt:lpwstr>2052-11.8.2.8276</vt:lpwstr>
  </property>
</Properties>
</file>