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和平" sheetId="3" r:id="rId1"/>
    <sheet name="河北" sheetId="1" r:id="rId2"/>
    <sheet name="河东" sheetId="2" r:id="rId3"/>
    <sheet name="河西" sheetId="4" r:id="rId4"/>
    <sheet name="南开" sheetId="5" r:id="rId5"/>
    <sheet name="红桥" sheetId="6" r:id="rId6"/>
    <sheet name="东丽" sheetId="7" r:id="rId7"/>
    <sheet name="西青" sheetId="8" r:id="rId8"/>
    <sheet name="津南" sheetId="9" r:id="rId9"/>
    <sheet name="北辰" sheetId="10" r:id="rId10"/>
    <sheet name="宁河" sheetId="11" r:id="rId11"/>
    <sheet name="武清" sheetId="12" r:id="rId12"/>
    <sheet name="静海" sheetId="13" r:id="rId13"/>
    <sheet name="宝坻" sheetId="14" r:id="rId14"/>
    <sheet name="蓟州" sheetId="15" r:id="rId15"/>
  </sheets>
  <calcPr calcId="144525" fullPrecision="0"/>
</workbook>
</file>

<file path=xl/sharedStrings.xml><?xml version="1.0" encoding="utf-8"?>
<sst xmlns="http://schemas.openxmlformats.org/spreadsheetml/2006/main" count="375" uniqueCount="47">
  <si>
    <t>附件2</t>
  </si>
  <si>
    <r>
      <rPr>
        <sz val="22"/>
        <color rgb="FF000000"/>
        <rFont val="Times New Roman"/>
        <charset val="134"/>
      </rPr>
      <t>2022-2023</t>
    </r>
    <r>
      <rPr>
        <sz val="22"/>
        <color rgb="FF000000"/>
        <rFont val="方正小标宋简体"/>
        <charset val="134"/>
      </rPr>
      <t>采暖期集中供热第一批市级补贴资金分配情况明细表</t>
    </r>
  </si>
  <si>
    <t>单位：万元</t>
  </si>
  <si>
    <t>序号</t>
  </si>
  <si>
    <t>行政区</t>
  </si>
  <si>
    <t>燃气锅炉供热</t>
  </si>
  <si>
    <t>热电联产供热</t>
  </si>
  <si>
    <t>地热及其他供热</t>
  </si>
  <si>
    <t>燃煤锅炉供热</t>
  </si>
  <si>
    <t>补贴合计</t>
  </si>
  <si>
    <t>第一批下达市级补贴</t>
  </si>
  <si>
    <t>2022-2023
预测面积
(平方米)</t>
  </si>
  <si>
    <t>法定期补贴额</t>
  </si>
  <si>
    <t>增加天数补贴</t>
  </si>
  <si>
    <t>市、区两级补贴</t>
  </si>
  <si>
    <t>市财政负担40%</t>
  </si>
  <si>
    <t>区财政负担60%</t>
  </si>
  <si>
    <t>1</t>
  </si>
  <si>
    <t>和平</t>
  </si>
  <si>
    <t>2</t>
  </si>
  <si>
    <t>河北</t>
  </si>
  <si>
    <t>3</t>
  </si>
  <si>
    <t>河东</t>
  </si>
  <si>
    <t>4</t>
  </si>
  <si>
    <t>河西</t>
  </si>
  <si>
    <t>5</t>
  </si>
  <si>
    <t>南开</t>
  </si>
  <si>
    <t>6</t>
  </si>
  <si>
    <t>红桥</t>
  </si>
  <si>
    <t>7</t>
  </si>
  <si>
    <t>东丽</t>
  </si>
  <si>
    <t>8</t>
  </si>
  <si>
    <t>西青</t>
  </si>
  <si>
    <t>9</t>
  </si>
  <si>
    <t>津南</t>
  </si>
  <si>
    <t>10</t>
  </si>
  <si>
    <t>北辰</t>
  </si>
  <si>
    <t>11</t>
  </si>
  <si>
    <t>宁河</t>
  </si>
  <si>
    <t>12</t>
  </si>
  <si>
    <t>武清</t>
  </si>
  <si>
    <t>13</t>
  </si>
  <si>
    <t>静海</t>
  </si>
  <si>
    <t>14</t>
  </si>
  <si>
    <t>宝坻</t>
  </si>
  <si>
    <t>15</t>
  </si>
  <si>
    <t>蓟州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</si>
</sst>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_ * #,##0_ ;_ * \-#,##0_ ;_ 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0">
    <font>
      <sz val="11"/>
      <color rgb="FF000000"/>
      <name val="Calibri"/>
      <charset val="134"/>
    </font>
    <font>
      <sz val="14"/>
      <color rgb="FF000000"/>
      <name val="Calibri"/>
      <charset val="134"/>
    </font>
    <font>
      <sz val="12"/>
      <color rgb="FF000000"/>
      <name val="黑体"/>
      <charset val="134"/>
    </font>
    <font>
      <sz val="12"/>
      <color rgb="FF000000"/>
      <name val="Calibri"/>
      <charset val="134"/>
    </font>
    <font>
      <sz val="14"/>
      <color rgb="FF000000"/>
      <name val="宋体"/>
      <charset val="134"/>
    </font>
    <font>
      <sz val="22"/>
      <color rgb="FF000000"/>
      <name val="Times New Roman"/>
      <charset val="134"/>
    </font>
    <font>
      <sz val="20"/>
      <color rgb="FF000000"/>
      <name val="方正小标宋简体"/>
      <charset val="134"/>
    </font>
    <font>
      <sz val="12"/>
      <color rgb="FF000000"/>
      <name val="Times New Roman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22"/>
      <color rgb="FF00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10" fillId="17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7" fillId="13" borderId="8" applyNumberFormat="false" applyAlignment="false" applyProtection="false">
      <alignment vertical="center"/>
    </xf>
    <xf numFmtId="0" fontId="11" fillId="6" borderId="5" applyNumberFormat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4" fillId="18" borderId="9" applyNumberFormat="false" applyFont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25" fillId="27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6" fillId="28" borderId="0" applyNumberFormat="false" applyBorder="false" applyAlignment="false" applyProtection="false">
      <alignment vertical="center"/>
    </xf>
    <xf numFmtId="0" fontId="27" fillId="13" borderId="12" applyNumberFormat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8" fillId="32" borderId="12" applyNumberFormat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7">
    <xf numFmtId="0" fontId="0" fillId="0" borderId="0" xfId="0"/>
    <xf numFmtId="0" fontId="1" fillId="0" borderId="0" xfId="0" applyFont="true"/>
    <xf numFmtId="0" fontId="2" fillId="0" borderId="0" xfId="0" applyFont="true"/>
    <xf numFmtId="0" fontId="3" fillId="0" borderId="0" xfId="0" applyFont="true"/>
    <xf numFmtId="0" fontId="4" fillId="0" borderId="0" xfId="0" applyFont="true" applyAlignment="true">
      <alignment horizontal="left" vertical="center"/>
    </xf>
    <xf numFmtId="0" fontId="4" fillId="0" borderId="0" xfId="0" applyFont="true" applyAlignment="true"/>
    <xf numFmtId="0" fontId="5" fillId="0" borderId="0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/>
    </xf>
    <xf numFmtId="0" fontId="8" fillId="0" borderId="2" xfId="0" applyFont="true" applyBorder="true" applyAlignment="true">
      <alignment horizontal="center" vertical="center"/>
    </xf>
    <xf numFmtId="176" fontId="7" fillId="0" borderId="2" xfId="19" applyNumberFormat="true" applyFont="true" applyBorder="true" applyAlignment="true">
      <alignment horizontal="center" vertical="center"/>
    </xf>
    <xf numFmtId="43" fontId="7" fillId="0" borderId="2" xfId="19" applyNumberFormat="true" applyFont="true" applyBorder="true" applyAlignment="true">
      <alignment horizontal="center" vertical="center"/>
    </xf>
    <xf numFmtId="0" fontId="2" fillId="0" borderId="0" xfId="0" applyFont="true" applyBorder="true" applyAlignment="true">
      <alignment horizontal="right" vertical="center"/>
    </xf>
    <xf numFmtId="0" fontId="2" fillId="0" borderId="3" xfId="0" applyFont="true" applyBorder="true" applyAlignment="true">
      <alignment horizontal="center" vertical="center" wrapText="true"/>
    </xf>
    <xf numFmtId="0" fontId="2" fillId="0" borderId="4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6"/>
  <sheetViews>
    <sheetView tabSelected="1" workbookViewId="0">
      <selection activeCell="H12" sqref="H12"/>
    </sheetView>
  </sheetViews>
  <sheetFormatPr defaultColWidth="9" defaultRowHeight="15.75" outlineLevelRow="5"/>
  <cols>
    <col min="1" max="1" width="4.3" customWidth="true"/>
    <col min="2" max="2" width="12.4266666666667" customWidth="true"/>
    <col min="3" max="3" width="17.2866666666667" hidden="true" customWidth="true"/>
    <col min="4" max="4" width="18.5733333333333" customWidth="true"/>
    <col min="5" max="5" width="12.7133333333333" hidden="true" customWidth="true"/>
    <col min="6" max="6" width="18.5733333333333" customWidth="true"/>
    <col min="7" max="7" width="12.7133333333333" hidden="true" customWidth="true"/>
    <col min="8" max="8" width="18.5733333333333" customWidth="true"/>
    <col min="9" max="9" width="10.8533333333333" hidden="true" customWidth="true"/>
    <col min="10" max="10" width="18.5733333333333" customWidth="true"/>
    <col min="11" max="11" width="12.7133333333333" hidden="true" customWidth="true"/>
    <col min="12" max="14" width="17.5733333333333" customWidth="true"/>
    <col min="15" max="15" width="13" customWidth="true"/>
  </cols>
  <sheetData>
    <row r="1" s="1" customFormat="true" ht="32.25" customHeight="true" spans="1:10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</row>
    <row r="2" ht="47.1" customHeight="true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23.25" customHeight="true" spans="1: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14" t="s">
        <v>2</v>
      </c>
    </row>
    <row r="4" s="2" customFormat="true" ht="45.75" customHeight="true" spans="1:15">
      <c r="A4" s="8" t="s">
        <v>3</v>
      </c>
      <c r="B4" s="9" t="s">
        <v>4</v>
      </c>
      <c r="C4" s="8" t="s">
        <v>5</v>
      </c>
      <c r="D4" s="8"/>
      <c r="E4" s="8" t="s">
        <v>6</v>
      </c>
      <c r="F4" s="8"/>
      <c r="G4" s="8" t="s">
        <v>7</v>
      </c>
      <c r="H4" s="8"/>
      <c r="I4" s="8" t="s">
        <v>8</v>
      </c>
      <c r="J4" s="8"/>
      <c r="K4" s="8" t="s">
        <v>9</v>
      </c>
      <c r="L4" s="8"/>
      <c r="M4" s="8"/>
      <c r="N4" s="8"/>
      <c r="O4" s="15" t="s">
        <v>10</v>
      </c>
    </row>
    <row r="5" s="2" customFormat="true" ht="45.75" customHeight="true" spans="1:15">
      <c r="A5" s="8"/>
      <c r="B5" s="8"/>
      <c r="C5" s="9" t="s">
        <v>11</v>
      </c>
      <c r="D5" s="9" t="s">
        <v>12</v>
      </c>
      <c r="E5" s="9" t="s">
        <v>11</v>
      </c>
      <c r="F5" s="9" t="s">
        <v>13</v>
      </c>
      <c r="G5" s="9" t="s">
        <v>11</v>
      </c>
      <c r="H5" s="9" t="s">
        <v>13</v>
      </c>
      <c r="I5" s="9" t="s">
        <v>11</v>
      </c>
      <c r="J5" s="9" t="s">
        <v>13</v>
      </c>
      <c r="K5" s="9" t="s">
        <v>11</v>
      </c>
      <c r="L5" s="9" t="s">
        <v>14</v>
      </c>
      <c r="M5" s="9" t="s">
        <v>15</v>
      </c>
      <c r="N5" s="9" t="s">
        <v>16</v>
      </c>
      <c r="O5" s="16"/>
    </row>
    <row r="6" s="3" customFormat="true" ht="29.25" customHeight="true" spans="1:15">
      <c r="A6" s="10" t="s">
        <v>17</v>
      </c>
      <c r="B6" s="11" t="s">
        <v>18</v>
      </c>
      <c r="C6" s="12">
        <v>3760169</v>
      </c>
      <c r="D6" s="13">
        <v>7716.43</v>
      </c>
      <c r="E6" s="13">
        <v>7574760.01</v>
      </c>
      <c r="F6" s="13">
        <v>1181.66</v>
      </c>
      <c r="G6" s="13"/>
      <c r="H6" s="13"/>
      <c r="I6" s="13"/>
      <c r="J6" s="13"/>
      <c r="K6" s="13">
        <f>C6+E6+G6+I6</f>
        <v>11334929.01</v>
      </c>
      <c r="L6" s="13">
        <f>(D6+F6+H6+J6)</f>
        <v>8898.09</v>
      </c>
      <c r="M6" s="13">
        <f>L6*0.4</f>
        <v>3559.24</v>
      </c>
      <c r="N6" s="13">
        <f>L6*0.6</f>
        <v>5338.85</v>
      </c>
      <c r="O6" s="12">
        <f>M6*0.5916</f>
        <v>2106</v>
      </c>
    </row>
  </sheetData>
  <sheetProtection formatCells="0" formatColumns="0" formatRows="0" insertRows="0" insertColumns="0" insertHyperlinks="0" deleteColumns="0" deleteRows="0" sort="0" autoFilter="0" pivotTables="0"/>
  <mergeCells count="10">
    <mergeCell ref="A1:B1"/>
    <mergeCell ref="A2:O2"/>
    <mergeCell ref="C4:D4"/>
    <mergeCell ref="E4:F4"/>
    <mergeCell ref="G4:H4"/>
    <mergeCell ref="I4:J4"/>
    <mergeCell ref="K4:N4"/>
    <mergeCell ref="A4:A5"/>
    <mergeCell ref="B4:B5"/>
    <mergeCell ref="O4:O5"/>
  </mergeCells>
  <printOptions horizontalCentered="true"/>
  <pageMargins left="0.31496062992126" right="0.31496062992126" top="0.748031496062992" bottom="0.748031496062992" header="0.31496062992126" footer="0.31496062992126"/>
  <pageSetup paperSize="9" scale="6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6"/>
  <sheetViews>
    <sheetView workbookViewId="0">
      <selection activeCell="H6" sqref="D6 H6"/>
    </sheetView>
  </sheetViews>
  <sheetFormatPr defaultColWidth="9" defaultRowHeight="15.75" outlineLevelRow="5"/>
  <cols>
    <col min="1" max="1" width="4.3" customWidth="true"/>
    <col min="2" max="2" width="12.4266666666667" customWidth="true"/>
    <col min="3" max="3" width="17.2866666666667" hidden="true" customWidth="true"/>
    <col min="4" max="4" width="18.5733333333333" customWidth="true"/>
    <col min="5" max="5" width="12.7133333333333" hidden="true" customWidth="true"/>
    <col min="6" max="6" width="18.5733333333333" customWidth="true"/>
    <col min="7" max="7" width="12.7133333333333" hidden="true" customWidth="true"/>
    <col min="8" max="8" width="18.5733333333333" customWidth="true"/>
    <col min="9" max="9" width="10.8533333333333" hidden="true" customWidth="true"/>
    <col min="10" max="10" width="18.5733333333333" customWidth="true"/>
    <col min="11" max="11" width="12.7133333333333" hidden="true" customWidth="true"/>
    <col min="12" max="14" width="17.5733333333333" customWidth="true"/>
    <col min="15" max="15" width="13" customWidth="true"/>
  </cols>
  <sheetData>
    <row r="1" s="1" customFormat="true" ht="32.25" customHeight="true" spans="1:10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</row>
    <row r="2" ht="47.1" customHeight="true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23.25" customHeight="true" spans="1: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14" t="s">
        <v>2</v>
      </c>
    </row>
    <row r="4" s="2" customFormat="true" ht="45.75" customHeight="true" spans="1:15">
      <c r="A4" s="8" t="s">
        <v>3</v>
      </c>
      <c r="B4" s="9" t="s">
        <v>4</v>
      </c>
      <c r="C4" s="8" t="s">
        <v>5</v>
      </c>
      <c r="D4" s="8"/>
      <c r="E4" s="8" t="s">
        <v>6</v>
      </c>
      <c r="F4" s="8"/>
      <c r="G4" s="8" t="s">
        <v>7</v>
      </c>
      <c r="H4" s="8"/>
      <c r="I4" s="8" t="s">
        <v>8</v>
      </c>
      <c r="J4" s="8"/>
      <c r="K4" s="8" t="s">
        <v>9</v>
      </c>
      <c r="L4" s="8"/>
      <c r="M4" s="8"/>
      <c r="N4" s="8"/>
      <c r="O4" s="15" t="s">
        <v>10</v>
      </c>
    </row>
    <row r="5" s="2" customFormat="true" ht="45.75" customHeight="true" spans="1:15">
      <c r="A5" s="8"/>
      <c r="B5" s="8"/>
      <c r="C5" s="9" t="s">
        <v>11</v>
      </c>
      <c r="D5" s="9" t="s">
        <v>12</v>
      </c>
      <c r="E5" s="9" t="s">
        <v>11</v>
      </c>
      <c r="F5" s="9" t="s">
        <v>13</v>
      </c>
      <c r="G5" s="9" t="s">
        <v>11</v>
      </c>
      <c r="H5" s="9" t="s">
        <v>13</v>
      </c>
      <c r="I5" s="9" t="s">
        <v>11</v>
      </c>
      <c r="J5" s="9" t="s">
        <v>13</v>
      </c>
      <c r="K5" s="9" t="s">
        <v>11</v>
      </c>
      <c r="L5" s="9" t="s">
        <v>14</v>
      </c>
      <c r="M5" s="9" t="s">
        <v>15</v>
      </c>
      <c r="N5" s="9" t="s">
        <v>16</v>
      </c>
      <c r="O5" s="16"/>
    </row>
    <row r="6" s="3" customFormat="true" ht="29.25" customHeight="true" spans="1:15">
      <c r="A6" s="10" t="s">
        <v>35</v>
      </c>
      <c r="B6" s="11" t="s">
        <v>36</v>
      </c>
      <c r="C6" s="12">
        <v>21210059</v>
      </c>
      <c r="D6" s="13">
        <v>43526.24</v>
      </c>
      <c r="E6" s="13"/>
      <c r="F6" s="13"/>
      <c r="G6" s="13">
        <v>522249</v>
      </c>
      <c r="H6" s="13">
        <v>34.47</v>
      </c>
      <c r="I6" s="13"/>
      <c r="J6" s="13"/>
      <c r="K6" s="13">
        <f>C6+E6+G6+I6</f>
        <v>21732308</v>
      </c>
      <c r="L6" s="13">
        <f>(D6+F6+H6+J6)</f>
        <v>43560.71</v>
      </c>
      <c r="M6" s="13">
        <f>L6*0.4</f>
        <v>17424.28</v>
      </c>
      <c r="N6" s="13">
        <f>L6*0.6</f>
        <v>26136.43</v>
      </c>
      <c r="O6" s="12">
        <f>M6*0.5916</f>
        <v>10308</v>
      </c>
    </row>
  </sheetData>
  <sheetProtection formatCells="0" formatColumns="0" formatRows="0" insertRows="0" insertColumns="0" insertHyperlinks="0" deleteColumns="0" deleteRows="0" sort="0" autoFilter="0" pivotTables="0"/>
  <mergeCells count="10">
    <mergeCell ref="A1:B1"/>
    <mergeCell ref="A2:O2"/>
    <mergeCell ref="C4:D4"/>
    <mergeCell ref="E4:F4"/>
    <mergeCell ref="G4:H4"/>
    <mergeCell ref="I4:J4"/>
    <mergeCell ref="K4:N4"/>
    <mergeCell ref="A4:A5"/>
    <mergeCell ref="B4:B5"/>
    <mergeCell ref="O4:O5"/>
  </mergeCells>
  <printOptions horizontalCentered="true"/>
  <pageMargins left="0.31496062992126" right="0.31496062992126" top="0.748031496062992" bottom="0.748031496062992" header="0.31496062992126" footer="0.31496062992126"/>
  <pageSetup paperSize="9" scale="6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6"/>
  <sheetViews>
    <sheetView workbookViewId="0">
      <selection activeCell="H6" sqref="D6 F6 H6"/>
    </sheetView>
  </sheetViews>
  <sheetFormatPr defaultColWidth="9" defaultRowHeight="15.75" outlineLevelRow="5"/>
  <cols>
    <col min="1" max="1" width="4.3" customWidth="true"/>
    <col min="2" max="2" width="12.4266666666667" customWidth="true"/>
    <col min="3" max="3" width="17.2866666666667" hidden="true" customWidth="true"/>
    <col min="4" max="4" width="18.5733333333333" customWidth="true"/>
    <col min="5" max="5" width="12.7133333333333" hidden="true" customWidth="true"/>
    <col min="6" max="6" width="18.5733333333333" customWidth="true"/>
    <col min="7" max="7" width="12.7133333333333" hidden="true" customWidth="true"/>
    <col min="8" max="8" width="18.5733333333333" customWidth="true"/>
    <col min="9" max="9" width="10.8533333333333" hidden="true" customWidth="true"/>
    <col min="10" max="10" width="18.5733333333333" customWidth="true"/>
    <col min="11" max="11" width="12.7133333333333" hidden="true" customWidth="true"/>
    <col min="12" max="14" width="17.5733333333333" customWidth="true"/>
    <col min="15" max="15" width="13" customWidth="true"/>
  </cols>
  <sheetData>
    <row r="1" s="1" customFormat="true" ht="32.25" customHeight="true" spans="1:10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</row>
    <row r="2" ht="47.1" customHeight="true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23.25" customHeight="true" spans="1: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14" t="s">
        <v>2</v>
      </c>
    </row>
    <row r="4" s="2" customFormat="true" ht="45.75" customHeight="true" spans="1:15">
      <c r="A4" s="8" t="s">
        <v>3</v>
      </c>
      <c r="B4" s="9" t="s">
        <v>4</v>
      </c>
      <c r="C4" s="8" t="s">
        <v>5</v>
      </c>
      <c r="D4" s="8"/>
      <c r="E4" s="8" t="s">
        <v>6</v>
      </c>
      <c r="F4" s="8"/>
      <c r="G4" s="8" t="s">
        <v>7</v>
      </c>
      <c r="H4" s="8"/>
      <c r="I4" s="8" t="s">
        <v>8</v>
      </c>
      <c r="J4" s="8"/>
      <c r="K4" s="8" t="s">
        <v>9</v>
      </c>
      <c r="L4" s="8"/>
      <c r="M4" s="8"/>
      <c r="N4" s="8"/>
      <c r="O4" s="15" t="s">
        <v>10</v>
      </c>
    </row>
    <row r="5" s="2" customFormat="true" ht="45.75" customHeight="true" spans="1:15">
      <c r="A5" s="8"/>
      <c r="B5" s="8"/>
      <c r="C5" s="9" t="s">
        <v>11</v>
      </c>
      <c r="D5" s="9" t="s">
        <v>12</v>
      </c>
      <c r="E5" s="9" t="s">
        <v>11</v>
      </c>
      <c r="F5" s="9" t="s">
        <v>13</v>
      </c>
      <c r="G5" s="9" t="s">
        <v>11</v>
      </c>
      <c r="H5" s="9" t="s">
        <v>13</v>
      </c>
      <c r="I5" s="9" t="s">
        <v>11</v>
      </c>
      <c r="J5" s="9" t="s">
        <v>13</v>
      </c>
      <c r="K5" s="9" t="s">
        <v>11</v>
      </c>
      <c r="L5" s="9" t="s">
        <v>14</v>
      </c>
      <c r="M5" s="9" t="s">
        <v>15</v>
      </c>
      <c r="N5" s="9" t="s">
        <v>16</v>
      </c>
      <c r="O5" s="16"/>
    </row>
    <row r="6" s="3" customFormat="true" ht="29.25" customHeight="true" spans="1:15">
      <c r="A6" s="10" t="s">
        <v>37</v>
      </c>
      <c r="B6" s="11" t="s">
        <v>38</v>
      </c>
      <c r="C6" s="12">
        <v>223645</v>
      </c>
      <c r="D6" s="13">
        <v>458.95</v>
      </c>
      <c r="E6" s="13">
        <v>5347971.33</v>
      </c>
      <c r="F6" s="13">
        <v>834.28</v>
      </c>
      <c r="G6" s="13">
        <v>1083088.68</v>
      </c>
      <c r="H6" s="13">
        <v>71.48</v>
      </c>
      <c r="I6" s="13"/>
      <c r="J6" s="13"/>
      <c r="K6" s="13">
        <f>C6+E6+G6+I6</f>
        <v>6654705.01</v>
      </c>
      <c r="L6" s="13">
        <f>(D6+F6+H6+J6)</f>
        <v>1364.71</v>
      </c>
      <c r="M6" s="13">
        <f>L6*0.4</f>
        <v>545.88</v>
      </c>
      <c r="N6" s="13">
        <f>L6*0.6</f>
        <v>818.83</v>
      </c>
      <c r="O6" s="12">
        <f>M6*0.5916</f>
        <v>323</v>
      </c>
    </row>
  </sheetData>
  <sheetProtection formatCells="0" formatColumns="0" formatRows="0" insertRows="0" insertColumns="0" insertHyperlinks="0" deleteColumns="0" deleteRows="0" sort="0" autoFilter="0" pivotTables="0"/>
  <mergeCells count="10">
    <mergeCell ref="A1:B1"/>
    <mergeCell ref="A2:O2"/>
    <mergeCell ref="C4:D4"/>
    <mergeCell ref="E4:F4"/>
    <mergeCell ref="G4:H4"/>
    <mergeCell ref="I4:J4"/>
    <mergeCell ref="K4:N4"/>
    <mergeCell ref="A4:A5"/>
    <mergeCell ref="B4:B5"/>
    <mergeCell ref="O4:O5"/>
  </mergeCells>
  <printOptions horizontalCentered="true"/>
  <pageMargins left="0.31496062992126" right="0.31496062992126" top="0.748031496062992" bottom="0.748031496062992" header="0.31496062992126" footer="0.31496062992126"/>
  <pageSetup paperSize="9" scale="6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6"/>
  <sheetViews>
    <sheetView workbookViewId="0">
      <selection activeCell="L11" sqref="L11"/>
    </sheetView>
  </sheetViews>
  <sheetFormatPr defaultColWidth="9" defaultRowHeight="15.75" outlineLevelRow="5"/>
  <cols>
    <col min="1" max="1" width="4.3" customWidth="true"/>
    <col min="2" max="2" width="12.4266666666667" customWidth="true"/>
    <col min="3" max="3" width="17.2866666666667" hidden="true" customWidth="true"/>
    <col min="4" max="4" width="18.5733333333333" customWidth="true"/>
    <col min="5" max="5" width="12.7133333333333" hidden="true" customWidth="true"/>
    <col min="6" max="6" width="18.5733333333333" customWidth="true"/>
    <col min="7" max="7" width="12.7133333333333" hidden="true" customWidth="true"/>
    <col min="8" max="8" width="18.5733333333333" customWidth="true"/>
    <col min="9" max="9" width="10.8533333333333" hidden="true" customWidth="true"/>
    <col min="10" max="10" width="18.5733333333333" customWidth="true"/>
    <col min="11" max="11" width="12.7133333333333" hidden="true" customWidth="true"/>
    <col min="12" max="14" width="17.5733333333333" customWidth="true"/>
    <col min="15" max="15" width="13" customWidth="true"/>
  </cols>
  <sheetData>
    <row r="1" s="1" customFormat="true" ht="32.25" customHeight="true" spans="1:10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</row>
    <row r="2" ht="47.1" customHeight="true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23.25" customHeight="true" spans="1: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14" t="s">
        <v>2</v>
      </c>
    </row>
    <row r="4" s="2" customFormat="true" ht="45.75" customHeight="true" spans="1:15">
      <c r="A4" s="8" t="s">
        <v>3</v>
      </c>
      <c r="B4" s="9" t="s">
        <v>4</v>
      </c>
      <c r="C4" s="8" t="s">
        <v>5</v>
      </c>
      <c r="D4" s="8"/>
      <c r="E4" s="8" t="s">
        <v>6</v>
      </c>
      <c r="F4" s="8"/>
      <c r="G4" s="8" t="s">
        <v>7</v>
      </c>
      <c r="H4" s="8"/>
      <c r="I4" s="8" t="s">
        <v>8</v>
      </c>
      <c r="J4" s="8"/>
      <c r="K4" s="8" t="s">
        <v>9</v>
      </c>
      <c r="L4" s="8"/>
      <c r="M4" s="8"/>
      <c r="N4" s="8"/>
      <c r="O4" s="15" t="s">
        <v>10</v>
      </c>
    </row>
    <row r="5" s="2" customFormat="true" ht="45.75" customHeight="true" spans="1:15">
      <c r="A5" s="8"/>
      <c r="B5" s="8"/>
      <c r="C5" s="9" t="s">
        <v>11</v>
      </c>
      <c r="D5" s="9" t="s">
        <v>12</v>
      </c>
      <c r="E5" s="9" t="s">
        <v>11</v>
      </c>
      <c r="F5" s="9" t="s">
        <v>13</v>
      </c>
      <c r="G5" s="9" t="s">
        <v>11</v>
      </c>
      <c r="H5" s="9" t="s">
        <v>13</v>
      </c>
      <c r="I5" s="9" t="s">
        <v>11</v>
      </c>
      <c r="J5" s="9" t="s">
        <v>13</v>
      </c>
      <c r="K5" s="9" t="s">
        <v>11</v>
      </c>
      <c r="L5" s="9" t="s">
        <v>14</v>
      </c>
      <c r="M5" s="9" t="s">
        <v>15</v>
      </c>
      <c r="N5" s="9" t="s">
        <v>16</v>
      </c>
      <c r="O5" s="16"/>
    </row>
    <row r="6" s="3" customFormat="true" ht="29.25" customHeight="true" spans="1:15">
      <c r="A6" s="10" t="s">
        <v>39</v>
      </c>
      <c r="B6" s="11" t="s">
        <v>40</v>
      </c>
      <c r="C6" s="12">
        <v>26582365</v>
      </c>
      <c r="D6" s="13">
        <v>54551.02</v>
      </c>
      <c r="E6" s="13">
        <v>3904378.2</v>
      </c>
      <c r="F6" s="13">
        <v>609.08</v>
      </c>
      <c r="G6" s="13">
        <v>1220824.92</v>
      </c>
      <c r="H6" s="13">
        <v>80.57</v>
      </c>
      <c r="I6" s="13"/>
      <c r="J6" s="13"/>
      <c r="K6" s="13">
        <f>C6+E6+G6+I6</f>
        <v>31707568.12</v>
      </c>
      <c r="L6" s="13">
        <f>(D6+F6+H6+J6)</f>
        <v>55240.67</v>
      </c>
      <c r="M6" s="13">
        <f>L6*0.4</f>
        <v>22096.27</v>
      </c>
      <c r="N6" s="13">
        <f>L6*0.6</f>
        <v>33144.4</v>
      </c>
      <c r="O6" s="12">
        <v>13050</v>
      </c>
    </row>
  </sheetData>
  <sheetProtection formatCells="0" formatColumns="0" formatRows="0" insertRows="0" insertColumns="0" insertHyperlinks="0" deleteColumns="0" deleteRows="0" sort="0" autoFilter="0" pivotTables="0"/>
  <mergeCells count="10">
    <mergeCell ref="A1:B1"/>
    <mergeCell ref="A2:O2"/>
    <mergeCell ref="C4:D4"/>
    <mergeCell ref="E4:F4"/>
    <mergeCell ref="G4:H4"/>
    <mergeCell ref="I4:J4"/>
    <mergeCell ref="K4:N4"/>
    <mergeCell ref="A4:A5"/>
    <mergeCell ref="B4:B5"/>
    <mergeCell ref="O4:O5"/>
  </mergeCells>
  <printOptions horizontalCentered="true"/>
  <pageMargins left="0.31496062992126" right="0.31496062992126" top="0.748031496062992" bottom="0.748031496062992" header="0.31496062992126" footer="0.31496062992126"/>
  <pageSetup paperSize="9" scale="6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6"/>
  <sheetViews>
    <sheetView workbookViewId="0">
      <selection activeCell="H6" sqref="D6 H6"/>
    </sheetView>
  </sheetViews>
  <sheetFormatPr defaultColWidth="9" defaultRowHeight="15.75" outlineLevelRow="5"/>
  <cols>
    <col min="1" max="1" width="4.3" customWidth="true"/>
    <col min="2" max="2" width="12.4266666666667" customWidth="true"/>
    <col min="3" max="3" width="17.2866666666667" hidden="true" customWidth="true"/>
    <col min="4" max="4" width="18.5733333333333" customWidth="true"/>
    <col min="5" max="5" width="12.7133333333333" hidden="true" customWidth="true"/>
    <col min="6" max="6" width="18.5733333333333" customWidth="true"/>
    <col min="7" max="7" width="12.7133333333333" hidden="true" customWidth="true"/>
    <col min="8" max="8" width="18.5733333333333" customWidth="true"/>
    <col min="9" max="9" width="10.8533333333333" hidden="true" customWidth="true"/>
    <col min="10" max="10" width="18.5733333333333" customWidth="true"/>
    <col min="11" max="11" width="12.7133333333333" hidden="true" customWidth="true"/>
    <col min="12" max="14" width="17.5733333333333" customWidth="true"/>
    <col min="15" max="15" width="13" customWidth="true"/>
  </cols>
  <sheetData>
    <row r="1" s="1" customFormat="true" ht="32.25" customHeight="true" spans="1:10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</row>
    <row r="2" ht="47.1" customHeight="true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23.25" customHeight="true" spans="1: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14" t="s">
        <v>2</v>
      </c>
    </row>
    <row r="4" s="2" customFormat="true" ht="45.75" customHeight="true" spans="1:15">
      <c r="A4" s="8" t="s">
        <v>3</v>
      </c>
      <c r="B4" s="9" t="s">
        <v>4</v>
      </c>
      <c r="C4" s="8" t="s">
        <v>5</v>
      </c>
      <c r="D4" s="8"/>
      <c r="E4" s="8" t="s">
        <v>6</v>
      </c>
      <c r="F4" s="8"/>
      <c r="G4" s="8" t="s">
        <v>7</v>
      </c>
      <c r="H4" s="8"/>
      <c r="I4" s="8" t="s">
        <v>8</v>
      </c>
      <c r="J4" s="8"/>
      <c r="K4" s="8" t="s">
        <v>9</v>
      </c>
      <c r="L4" s="8"/>
      <c r="M4" s="8"/>
      <c r="N4" s="8"/>
      <c r="O4" s="15" t="s">
        <v>10</v>
      </c>
    </row>
    <row r="5" s="2" customFormat="true" ht="45.75" customHeight="true" spans="1:15">
      <c r="A5" s="8"/>
      <c r="B5" s="8"/>
      <c r="C5" s="9" t="s">
        <v>11</v>
      </c>
      <c r="D5" s="9" t="s">
        <v>12</v>
      </c>
      <c r="E5" s="9" t="s">
        <v>11</v>
      </c>
      <c r="F5" s="9" t="s">
        <v>13</v>
      </c>
      <c r="G5" s="9" t="s">
        <v>11</v>
      </c>
      <c r="H5" s="9" t="s">
        <v>13</v>
      </c>
      <c r="I5" s="9" t="s">
        <v>11</v>
      </c>
      <c r="J5" s="9" t="s">
        <v>13</v>
      </c>
      <c r="K5" s="9" t="s">
        <v>11</v>
      </c>
      <c r="L5" s="9" t="s">
        <v>14</v>
      </c>
      <c r="M5" s="9" t="s">
        <v>15</v>
      </c>
      <c r="N5" s="9" t="s">
        <v>16</v>
      </c>
      <c r="O5" s="16"/>
    </row>
    <row r="6" s="3" customFormat="true" ht="29.25" customHeight="true" spans="1:15">
      <c r="A6" s="10" t="s">
        <v>41</v>
      </c>
      <c r="B6" s="11" t="s">
        <v>42</v>
      </c>
      <c r="C6" s="12">
        <v>13727573</v>
      </c>
      <c r="D6" s="13">
        <v>28171.05</v>
      </c>
      <c r="E6" s="13"/>
      <c r="F6" s="13"/>
      <c r="G6" s="13">
        <v>1066632.36</v>
      </c>
      <c r="H6" s="13">
        <v>70.4</v>
      </c>
      <c r="I6" s="13"/>
      <c r="J6" s="13"/>
      <c r="K6" s="13">
        <f>C6+E6+G6+I6</f>
        <v>14794205.36</v>
      </c>
      <c r="L6" s="13">
        <f>(D6+F6+H6+J6)</f>
        <v>28241.45</v>
      </c>
      <c r="M6" s="13">
        <f>L6*0.4</f>
        <v>11296.58</v>
      </c>
      <c r="N6" s="13">
        <f>L6*0.6</f>
        <v>16944.87</v>
      </c>
      <c r="O6" s="12">
        <f>M6*0.5916</f>
        <v>6683</v>
      </c>
    </row>
  </sheetData>
  <sheetProtection formatCells="0" formatColumns="0" formatRows="0" insertRows="0" insertColumns="0" insertHyperlinks="0" deleteColumns="0" deleteRows="0" sort="0" autoFilter="0" pivotTables="0"/>
  <mergeCells count="10">
    <mergeCell ref="A1:B1"/>
    <mergeCell ref="A2:O2"/>
    <mergeCell ref="C4:D4"/>
    <mergeCell ref="E4:F4"/>
    <mergeCell ref="G4:H4"/>
    <mergeCell ref="I4:J4"/>
    <mergeCell ref="K4:N4"/>
    <mergeCell ref="A4:A5"/>
    <mergeCell ref="B4:B5"/>
    <mergeCell ref="O4:O5"/>
  </mergeCells>
  <printOptions horizontalCentered="true"/>
  <pageMargins left="0.31496062992126" right="0.31496062992126" top="0.748031496062992" bottom="0.748031496062992" header="0.31496062992126" footer="0.31496062992126"/>
  <pageSetup paperSize="9" scale="6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6"/>
  <sheetViews>
    <sheetView workbookViewId="0">
      <selection activeCell="H6" sqref="D6 F6 H6"/>
    </sheetView>
  </sheetViews>
  <sheetFormatPr defaultColWidth="9" defaultRowHeight="15.75" outlineLevelRow="5"/>
  <cols>
    <col min="1" max="1" width="4.3" customWidth="true"/>
    <col min="2" max="2" width="12.4266666666667" customWidth="true"/>
    <col min="3" max="3" width="17.2866666666667" hidden="true" customWidth="true"/>
    <col min="4" max="4" width="18.5733333333333" customWidth="true"/>
    <col min="5" max="5" width="12.7133333333333" hidden="true" customWidth="true"/>
    <col min="6" max="6" width="18.5733333333333" customWidth="true"/>
    <col min="7" max="7" width="12.7133333333333" hidden="true" customWidth="true"/>
    <col min="8" max="8" width="18.5733333333333" customWidth="true"/>
    <col min="9" max="9" width="10.8533333333333" hidden="true" customWidth="true"/>
    <col min="10" max="10" width="18.5733333333333" customWidth="true"/>
    <col min="11" max="11" width="12.7133333333333" hidden="true" customWidth="true"/>
    <col min="12" max="14" width="17.5733333333333" customWidth="true"/>
    <col min="15" max="15" width="13" customWidth="true"/>
  </cols>
  <sheetData>
    <row r="1" s="1" customFormat="true" ht="32.25" customHeight="true" spans="1:10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</row>
    <row r="2" ht="47.1" customHeight="true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23.25" customHeight="true" spans="1: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14" t="s">
        <v>2</v>
      </c>
    </row>
    <row r="4" s="2" customFormat="true" ht="45.75" customHeight="true" spans="1:15">
      <c r="A4" s="8" t="s">
        <v>3</v>
      </c>
      <c r="B4" s="9" t="s">
        <v>4</v>
      </c>
      <c r="C4" s="8" t="s">
        <v>5</v>
      </c>
      <c r="D4" s="8"/>
      <c r="E4" s="8" t="s">
        <v>6</v>
      </c>
      <c r="F4" s="8"/>
      <c r="G4" s="8" t="s">
        <v>7</v>
      </c>
      <c r="H4" s="8"/>
      <c r="I4" s="8" t="s">
        <v>8</v>
      </c>
      <c r="J4" s="8"/>
      <c r="K4" s="8" t="s">
        <v>9</v>
      </c>
      <c r="L4" s="8"/>
      <c r="M4" s="8"/>
      <c r="N4" s="8"/>
      <c r="O4" s="15" t="s">
        <v>10</v>
      </c>
    </row>
    <row r="5" s="2" customFormat="true" ht="45.75" customHeight="true" spans="1:15">
      <c r="A5" s="8"/>
      <c r="B5" s="8"/>
      <c r="C5" s="9" t="s">
        <v>11</v>
      </c>
      <c r="D5" s="9" t="s">
        <v>12</v>
      </c>
      <c r="E5" s="9" t="s">
        <v>11</v>
      </c>
      <c r="F5" s="9" t="s">
        <v>13</v>
      </c>
      <c r="G5" s="9" t="s">
        <v>11</v>
      </c>
      <c r="H5" s="9" t="s">
        <v>13</v>
      </c>
      <c r="I5" s="9" t="s">
        <v>11</v>
      </c>
      <c r="J5" s="9" t="s">
        <v>13</v>
      </c>
      <c r="K5" s="9" t="s">
        <v>11</v>
      </c>
      <c r="L5" s="9" t="s">
        <v>14</v>
      </c>
      <c r="M5" s="9" t="s">
        <v>15</v>
      </c>
      <c r="N5" s="9" t="s">
        <v>16</v>
      </c>
      <c r="O5" s="16"/>
    </row>
    <row r="6" s="3" customFormat="true" ht="29.25" customHeight="true" spans="1:15">
      <c r="A6" s="10" t="s">
        <v>43</v>
      </c>
      <c r="B6" s="11" t="s">
        <v>44</v>
      </c>
      <c r="C6" s="12">
        <v>2802080</v>
      </c>
      <c r="D6" s="13">
        <v>5750.29</v>
      </c>
      <c r="E6" s="13">
        <v>10640255</v>
      </c>
      <c r="F6" s="13">
        <v>1659.88</v>
      </c>
      <c r="G6" s="13">
        <v>62940</v>
      </c>
      <c r="H6" s="13">
        <v>4.15</v>
      </c>
      <c r="I6" s="13"/>
      <c r="J6" s="13"/>
      <c r="K6" s="13">
        <f>C6+E6+G6+I6</f>
        <v>13505275</v>
      </c>
      <c r="L6" s="13">
        <f>(D6+F6+H6+J6)</f>
        <v>7414.32</v>
      </c>
      <c r="M6" s="13">
        <f>L6*0.4</f>
        <v>2965.73</v>
      </c>
      <c r="N6" s="13">
        <f>L6*0.6</f>
        <v>4448.59</v>
      </c>
      <c r="O6" s="12">
        <f>M6*0.5916</f>
        <v>1755</v>
      </c>
    </row>
  </sheetData>
  <sheetProtection formatCells="0" formatColumns="0" formatRows="0" insertRows="0" insertColumns="0" insertHyperlinks="0" deleteColumns="0" deleteRows="0" sort="0" autoFilter="0" pivotTables="0"/>
  <mergeCells count="10">
    <mergeCell ref="A1:B1"/>
    <mergeCell ref="A2:O2"/>
    <mergeCell ref="C4:D4"/>
    <mergeCell ref="E4:F4"/>
    <mergeCell ref="G4:H4"/>
    <mergeCell ref="I4:J4"/>
    <mergeCell ref="K4:N4"/>
    <mergeCell ref="A4:A5"/>
    <mergeCell ref="B4:B5"/>
    <mergeCell ref="O4:O5"/>
  </mergeCells>
  <printOptions horizontalCentered="true"/>
  <pageMargins left="0.31496062992126" right="0.31496062992126" top="0.748031496062992" bottom="0.748031496062992" header="0.31496062992126" footer="0.31496062992126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6"/>
  <sheetViews>
    <sheetView workbookViewId="0">
      <selection activeCell="F11" sqref="F11"/>
    </sheetView>
  </sheetViews>
  <sheetFormatPr defaultColWidth="9" defaultRowHeight="15.75" outlineLevelRow="5"/>
  <cols>
    <col min="1" max="1" width="4.3" customWidth="true"/>
    <col min="2" max="2" width="12.4266666666667" customWidth="true"/>
    <col min="3" max="3" width="17.2866666666667" hidden="true" customWidth="true"/>
    <col min="4" max="4" width="18.5733333333333" customWidth="true"/>
    <col min="5" max="5" width="12.7133333333333" hidden="true" customWidth="true"/>
    <col min="6" max="6" width="18.5733333333333" customWidth="true"/>
    <col min="7" max="7" width="12.7133333333333" hidden="true" customWidth="true"/>
    <col min="8" max="8" width="18.5733333333333" customWidth="true"/>
    <col min="9" max="9" width="10.8533333333333" hidden="true" customWidth="true"/>
    <col min="10" max="10" width="18.5733333333333" customWidth="true"/>
    <col min="11" max="11" width="12.7133333333333" hidden="true" customWidth="true"/>
    <col min="12" max="14" width="17.5733333333333" customWidth="true"/>
    <col min="15" max="15" width="13" customWidth="true"/>
  </cols>
  <sheetData>
    <row r="1" s="1" customFormat="true" ht="32.25" customHeight="true" spans="1:10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</row>
    <row r="2" ht="47.1" customHeight="true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23.25" customHeight="true" spans="1: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14" t="s">
        <v>2</v>
      </c>
    </row>
    <row r="4" s="2" customFormat="true" ht="45.75" customHeight="true" spans="1:15">
      <c r="A4" s="8" t="s">
        <v>3</v>
      </c>
      <c r="B4" s="9" t="s">
        <v>4</v>
      </c>
      <c r="C4" s="8" t="s">
        <v>5</v>
      </c>
      <c r="D4" s="8"/>
      <c r="E4" s="8" t="s">
        <v>6</v>
      </c>
      <c r="F4" s="8"/>
      <c r="G4" s="8" t="s">
        <v>7</v>
      </c>
      <c r="H4" s="8"/>
      <c r="I4" s="8" t="s">
        <v>8</v>
      </c>
      <c r="J4" s="8"/>
      <c r="K4" s="8" t="s">
        <v>9</v>
      </c>
      <c r="L4" s="8"/>
      <c r="M4" s="8"/>
      <c r="N4" s="8"/>
      <c r="O4" s="15" t="s">
        <v>10</v>
      </c>
    </row>
    <row r="5" s="2" customFormat="true" ht="45.75" customHeight="true" spans="1:15">
      <c r="A5" s="8"/>
      <c r="B5" s="8"/>
      <c r="C5" s="9" t="s">
        <v>11</v>
      </c>
      <c r="D5" s="9" t="s">
        <v>12</v>
      </c>
      <c r="E5" s="9" t="s">
        <v>11</v>
      </c>
      <c r="F5" s="9" t="s">
        <v>13</v>
      </c>
      <c r="G5" s="9" t="s">
        <v>11</v>
      </c>
      <c r="H5" s="9" t="s">
        <v>13</v>
      </c>
      <c r="I5" s="9" t="s">
        <v>11</v>
      </c>
      <c r="J5" s="9" t="s">
        <v>13</v>
      </c>
      <c r="K5" s="9" t="s">
        <v>11</v>
      </c>
      <c r="L5" s="9" t="s">
        <v>14</v>
      </c>
      <c r="M5" s="9" t="s">
        <v>15</v>
      </c>
      <c r="N5" s="9" t="s">
        <v>16</v>
      </c>
      <c r="O5" s="16"/>
    </row>
    <row r="6" s="3" customFormat="true" ht="29.25" customHeight="true" spans="1:15">
      <c r="A6" s="10" t="s">
        <v>45</v>
      </c>
      <c r="B6" s="11" t="s">
        <v>46</v>
      </c>
      <c r="C6" s="12">
        <v>391613</v>
      </c>
      <c r="D6" s="13">
        <v>803.65</v>
      </c>
      <c r="E6" s="13">
        <v>10447699.54</v>
      </c>
      <c r="F6" s="13">
        <v>1629.84</v>
      </c>
      <c r="G6" s="13">
        <v>9428</v>
      </c>
      <c r="H6" s="13">
        <v>0.62</v>
      </c>
      <c r="I6" s="13"/>
      <c r="J6" s="13"/>
      <c r="K6" s="13">
        <f>C6+E6+G6+I6</f>
        <v>10848740.54</v>
      </c>
      <c r="L6" s="13">
        <f>(D6+F6+H6+J6)</f>
        <v>2434.11</v>
      </c>
      <c r="M6" s="13">
        <f>L6*0.4</f>
        <v>973.64</v>
      </c>
      <c r="N6" s="13">
        <f>L6*0.6</f>
        <v>1460.47</v>
      </c>
      <c r="O6" s="12">
        <f>M6*0.5916</f>
        <v>576</v>
      </c>
    </row>
  </sheetData>
  <sheetProtection formatCells="0" formatColumns="0" formatRows="0" insertRows="0" insertColumns="0" insertHyperlinks="0" deleteColumns="0" deleteRows="0" sort="0" autoFilter="0" pivotTables="0"/>
  <mergeCells count="10">
    <mergeCell ref="A1:B1"/>
    <mergeCell ref="A2:O2"/>
    <mergeCell ref="C4:D4"/>
    <mergeCell ref="E4:F4"/>
    <mergeCell ref="G4:H4"/>
    <mergeCell ref="I4:J4"/>
    <mergeCell ref="K4:N4"/>
    <mergeCell ref="A4:A5"/>
    <mergeCell ref="B4:B5"/>
    <mergeCell ref="O4:O5"/>
  </mergeCells>
  <printOptions horizontalCentered="true"/>
  <pageMargins left="0.31496062992126" right="0.31496062992126" top="0.748031496062992" bottom="0.748031496062992" header="0.31496062992126" footer="0.31496062992126"/>
  <pageSetup paperSize="9" scale="6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6"/>
  <sheetViews>
    <sheetView workbookViewId="0">
      <selection activeCell="H6" sqref="D6 F6 H6"/>
    </sheetView>
  </sheetViews>
  <sheetFormatPr defaultColWidth="9" defaultRowHeight="15.75" outlineLevelRow="5"/>
  <cols>
    <col min="1" max="1" width="4.3" customWidth="true"/>
    <col min="2" max="2" width="12.4266666666667" customWidth="true"/>
    <col min="3" max="3" width="17.2866666666667" hidden="true" customWidth="true"/>
    <col min="4" max="4" width="18.5733333333333" customWidth="true"/>
    <col min="5" max="5" width="12.7133333333333" hidden="true" customWidth="true"/>
    <col min="6" max="6" width="18.5733333333333" customWidth="true"/>
    <col min="7" max="7" width="12.7133333333333" hidden="true" customWidth="true"/>
    <col min="8" max="8" width="18.5733333333333" customWidth="true"/>
    <col min="9" max="9" width="10.8533333333333" hidden="true" customWidth="true"/>
    <col min="10" max="10" width="18.5733333333333" customWidth="true"/>
    <col min="11" max="11" width="12.7133333333333" hidden="true" customWidth="true"/>
    <col min="12" max="14" width="17.5733333333333" customWidth="true"/>
    <col min="15" max="15" width="13" customWidth="true"/>
  </cols>
  <sheetData>
    <row r="1" s="1" customFormat="true" ht="32.25" customHeight="true" spans="1:10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</row>
    <row r="2" ht="47.1" customHeight="true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23.25" customHeight="true" spans="1: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14" t="s">
        <v>2</v>
      </c>
    </row>
    <row r="4" s="2" customFormat="true" ht="45.75" customHeight="true" spans="1:15">
      <c r="A4" s="8" t="s">
        <v>3</v>
      </c>
      <c r="B4" s="9" t="s">
        <v>4</v>
      </c>
      <c r="C4" s="8" t="s">
        <v>5</v>
      </c>
      <c r="D4" s="8"/>
      <c r="E4" s="8" t="s">
        <v>6</v>
      </c>
      <c r="F4" s="8"/>
      <c r="G4" s="8" t="s">
        <v>7</v>
      </c>
      <c r="H4" s="8"/>
      <c r="I4" s="8" t="s">
        <v>8</v>
      </c>
      <c r="J4" s="8"/>
      <c r="K4" s="8" t="s">
        <v>9</v>
      </c>
      <c r="L4" s="8"/>
      <c r="M4" s="8"/>
      <c r="N4" s="8"/>
      <c r="O4" s="15" t="s">
        <v>10</v>
      </c>
    </row>
    <row r="5" s="2" customFormat="true" ht="45.75" customHeight="true" spans="1:15">
      <c r="A5" s="8"/>
      <c r="B5" s="8"/>
      <c r="C5" s="9" t="s">
        <v>11</v>
      </c>
      <c r="D5" s="9" t="s">
        <v>12</v>
      </c>
      <c r="E5" s="9" t="s">
        <v>11</v>
      </c>
      <c r="F5" s="9" t="s">
        <v>13</v>
      </c>
      <c r="G5" s="9" t="s">
        <v>11</v>
      </c>
      <c r="H5" s="9" t="s">
        <v>13</v>
      </c>
      <c r="I5" s="9" t="s">
        <v>11</v>
      </c>
      <c r="J5" s="9" t="s">
        <v>13</v>
      </c>
      <c r="K5" s="9" t="s">
        <v>11</v>
      </c>
      <c r="L5" s="9" t="s">
        <v>14</v>
      </c>
      <c r="M5" s="9" t="s">
        <v>15</v>
      </c>
      <c r="N5" s="9" t="s">
        <v>16</v>
      </c>
      <c r="O5" s="16"/>
    </row>
    <row r="6" s="3" customFormat="true" ht="29.25" customHeight="true" spans="1:15">
      <c r="A6" s="10" t="s">
        <v>19</v>
      </c>
      <c r="B6" s="11" t="s">
        <v>20</v>
      </c>
      <c r="C6" s="12">
        <v>17935369</v>
      </c>
      <c r="D6" s="13">
        <v>36806.08</v>
      </c>
      <c r="E6" s="13">
        <v>414993.41</v>
      </c>
      <c r="F6" s="13">
        <v>65.74</v>
      </c>
      <c r="G6" s="13">
        <v>204142.39</v>
      </c>
      <c r="H6" s="13">
        <v>13.47</v>
      </c>
      <c r="I6" s="13"/>
      <c r="J6" s="13"/>
      <c r="K6" s="13">
        <f>C6+E6+G6+I6</f>
        <v>18554504.8</v>
      </c>
      <c r="L6" s="13">
        <f>(D6+F6+H6+J6)</f>
        <v>36885.29</v>
      </c>
      <c r="M6" s="13">
        <f>L6*0.4</f>
        <v>14754.12</v>
      </c>
      <c r="N6" s="13">
        <f>L6*0.6</f>
        <v>22131.17</v>
      </c>
      <c r="O6" s="12">
        <f>M6*0.5916</f>
        <v>8729</v>
      </c>
    </row>
  </sheetData>
  <sheetProtection formatCells="0" formatColumns="0" formatRows="0" insertRows="0" insertColumns="0" insertHyperlinks="0" deleteColumns="0" deleteRows="0" sort="0" autoFilter="0" pivotTables="0"/>
  <mergeCells count="10">
    <mergeCell ref="A1:B1"/>
    <mergeCell ref="A2:O2"/>
    <mergeCell ref="C4:D4"/>
    <mergeCell ref="E4:F4"/>
    <mergeCell ref="G4:H4"/>
    <mergeCell ref="I4:J4"/>
    <mergeCell ref="K4:N4"/>
    <mergeCell ref="A4:A5"/>
    <mergeCell ref="B4:B5"/>
    <mergeCell ref="O4:O5"/>
  </mergeCells>
  <printOptions horizontalCentered="true"/>
  <pageMargins left="0.31496062992126" right="0.31496062992126" top="0.748031496062992" bottom="0.748031496062992" header="0.31496062992126" footer="0.31496062992126"/>
  <pageSetup paperSize="9" scale="6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6"/>
  <sheetViews>
    <sheetView workbookViewId="0">
      <selection activeCell="H6" sqref="D6 F6 H6"/>
    </sheetView>
  </sheetViews>
  <sheetFormatPr defaultColWidth="9" defaultRowHeight="15.75" outlineLevelRow="5"/>
  <cols>
    <col min="1" max="1" width="4.3" customWidth="true"/>
    <col min="2" max="2" width="12.4266666666667" customWidth="true"/>
    <col min="3" max="3" width="17.2866666666667" hidden="true" customWidth="true"/>
    <col min="4" max="4" width="18.5733333333333" customWidth="true"/>
    <col min="5" max="5" width="12.7133333333333" hidden="true" customWidth="true"/>
    <col min="6" max="6" width="18.5733333333333" customWidth="true"/>
    <col min="7" max="7" width="12.7133333333333" hidden="true" customWidth="true"/>
    <col min="8" max="8" width="18.5733333333333" customWidth="true"/>
    <col min="9" max="9" width="10.8533333333333" hidden="true" customWidth="true"/>
    <col min="10" max="10" width="18.5733333333333" customWidth="true"/>
    <col min="11" max="11" width="12.7133333333333" hidden="true" customWidth="true"/>
    <col min="12" max="14" width="17.5733333333333" customWidth="true"/>
    <col min="15" max="15" width="13" customWidth="true"/>
  </cols>
  <sheetData>
    <row r="1" s="1" customFormat="true" ht="32.25" customHeight="true" spans="1:10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</row>
    <row r="2" ht="47.1" customHeight="true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23.25" customHeight="true" spans="1: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14" t="s">
        <v>2</v>
      </c>
    </row>
    <row r="4" s="2" customFormat="true" ht="45.75" customHeight="true" spans="1:15">
      <c r="A4" s="8" t="s">
        <v>3</v>
      </c>
      <c r="B4" s="9" t="s">
        <v>4</v>
      </c>
      <c r="C4" s="8" t="s">
        <v>5</v>
      </c>
      <c r="D4" s="8"/>
      <c r="E4" s="8" t="s">
        <v>6</v>
      </c>
      <c r="F4" s="8"/>
      <c r="G4" s="8" t="s">
        <v>7</v>
      </c>
      <c r="H4" s="8"/>
      <c r="I4" s="8" t="s">
        <v>8</v>
      </c>
      <c r="J4" s="8"/>
      <c r="K4" s="8" t="s">
        <v>9</v>
      </c>
      <c r="L4" s="8"/>
      <c r="M4" s="8"/>
      <c r="N4" s="8"/>
      <c r="O4" s="15" t="s">
        <v>10</v>
      </c>
    </row>
    <row r="5" s="2" customFormat="true" ht="45.75" customHeight="true" spans="1:15">
      <c r="A5" s="8"/>
      <c r="B5" s="8"/>
      <c r="C5" s="9" t="s">
        <v>11</v>
      </c>
      <c r="D5" s="9" t="s">
        <v>12</v>
      </c>
      <c r="E5" s="9" t="s">
        <v>11</v>
      </c>
      <c r="F5" s="9" t="s">
        <v>13</v>
      </c>
      <c r="G5" s="9" t="s">
        <v>11</v>
      </c>
      <c r="H5" s="9" t="s">
        <v>13</v>
      </c>
      <c r="I5" s="9" t="s">
        <v>11</v>
      </c>
      <c r="J5" s="9" t="s">
        <v>13</v>
      </c>
      <c r="K5" s="9" t="s">
        <v>11</v>
      </c>
      <c r="L5" s="9" t="s">
        <v>14</v>
      </c>
      <c r="M5" s="9" t="s">
        <v>15</v>
      </c>
      <c r="N5" s="9" t="s">
        <v>16</v>
      </c>
      <c r="O5" s="16"/>
    </row>
    <row r="6" s="3" customFormat="true" ht="29.25" customHeight="true" spans="1:15">
      <c r="A6" s="10" t="s">
        <v>21</v>
      </c>
      <c r="B6" s="11" t="s">
        <v>22</v>
      </c>
      <c r="C6" s="12">
        <v>20462007</v>
      </c>
      <c r="D6" s="13">
        <v>41991.12</v>
      </c>
      <c r="E6" s="13">
        <v>9828100.94</v>
      </c>
      <c r="F6" s="13">
        <v>1533.18</v>
      </c>
      <c r="G6" s="13">
        <v>3914533.31</v>
      </c>
      <c r="H6" s="13">
        <v>258.36</v>
      </c>
      <c r="I6" s="13"/>
      <c r="J6" s="13"/>
      <c r="K6" s="13">
        <f>C6+E6+G6+I6</f>
        <v>34204641.25</v>
      </c>
      <c r="L6" s="13">
        <f>(D6+F6+H6+J6)</f>
        <v>43782.66</v>
      </c>
      <c r="M6" s="13">
        <f>L6*0.4</f>
        <v>17513.06</v>
      </c>
      <c r="N6" s="13">
        <f>L6*0.6</f>
        <v>26269.6</v>
      </c>
      <c r="O6" s="12">
        <f>M6*0.5916</f>
        <v>10361</v>
      </c>
    </row>
  </sheetData>
  <sheetProtection formatCells="0" formatColumns="0" formatRows="0" insertRows="0" insertColumns="0" insertHyperlinks="0" deleteColumns="0" deleteRows="0" sort="0" autoFilter="0" pivotTables="0"/>
  <mergeCells count="10">
    <mergeCell ref="A1:B1"/>
    <mergeCell ref="A2:O2"/>
    <mergeCell ref="C4:D4"/>
    <mergeCell ref="E4:F4"/>
    <mergeCell ref="G4:H4"/>
    <mergeCell ref="I4:J4"/>
    <mergeCell ref="K4:N4"/>
    <mergeCell ref="A4:A5"/>
    <mergeCell ref="B4:B5"/>
    <mergeCell ref="O4:O5"/>
  </mergeCells>
  <printOptions horizontalCentered="true"/>
  <pageMargins left="0.31496062992126" right="0.31496062992126" top="0.748031496062992" bottom="0.748031496062992" header="0.31496062992126" footer="0.31496062992126"/>
  <pageSetup paperSize="9" scale="6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6"/>
  <sheetViews>
    <sheetView workbookViewId="0">
      <selection activeCell="H6" sqref="D6 F6 H6"/>
    </sheetView>
  </sheetViews>
  <sheetFormatPr defaultColWidth="9" defaultRowHeight="15.75" outlineLevelRow="5"/>
  <cols>
    <col min="1" max="1" width="4.3" customWidth="true"/>
    <col min="2" max="2" width="12.4266666666667" customWidth="true"/>
    <col min="3" max="3" width="17.2866666666667" hidden="true" customWidth="true"/>
    <col min="4" max="4" width="18.5733333333333" customWidth="true"/>
    <col min="5" max="5" width="12.7133333333333" hidden="true" customWidth="true"/>
    <col min="6" max="6" width="18.5733333333333" customWidth="true"/>
    <col min="7" max="7" width="12.7133333333333" hidden="true" customWidth="true"/>
    <col min="8" max="8" width="18.5733333333333" customWidth="true"/>
    <col min="9" max="9" width="10.8533333333333" hidden="true" customWidth="true"/>
    <col min="10" max="10" width="18.5733333333333" customWidth="true"/>
    <col min="11" max="11" width="12.7133333333333" hidden="true" customWidth="true"/>
    <col min="12" max="14" width="17.5733333333333" customWidth="true"/>
    <col min="15" max="15" width="13" customWidth="true"/>
  </cols>
  <sheetData>
    <row r="1" s="1" customFormat="true" ht="32.25" customHeight="true" spans="1:10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</row>
    <row r="2" ht="47.1" customHeight="true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23.25" customHeight="true" spans="1: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14" t="s">
        <v>2</v>
      </c>
    </row>
    <row r="4" s="2" customFormat="true" ht="45.75" customHeight="true" spans="1:15">
      <c r="A4" s="8" t="s">
        <v>3</v>
      </c>
      <c r="B4" s="9" t="s">
        <v>4</v>
      </c>
      <c r="C4" s="8" t="s">
        <v>5</v>
      </c>
      <c r="D4" s="8"/>
      <c r="E4" s="8" t="s">
        <v>6</v>
      </c>
      <c r="F4" s="8"/>
      <c r="G4" s="8" t="s">
        <v>7</v>
      </c>
      <c r="H4" s="8"/>
      <c r="I4" s="8" t="s">
        <v>8</v>
      </c>
      <c r="J4" s="8"/>
      <c r="K4" s="8" t="s">
        <v>9</v>
      </c>
      <c r="L4" s="8"/>
      <c r="M4" s="8"/>
      <c r="N4" s="8"/>
      <c r="O4" s="15" t="s">
        <v>10</v>
      </c>
    </row>
    <row r="5" s="2" customFormat="true" ht="45.75" customHeight="true" spans="1:15">
      <c r="A5" s="8"/>
      <c r="B5" s="8"/>
      <c r="C5" s="9" t="s">
        <v>11</v>
      </c>
      <c r="D5" s="9" t="s">
        <v>12</v>
      </c>
      <c r="E5" s="9" t="s">
        <v>11</v>
      </c>
      <c r="F5" s="9" t="s">
        <v>13</v>
      </c>
      <c r="G5" s="9" t="s">
        <v>11</v>
      </c>
      <c r="H5" s="9" t="s">
        <v>13</v>
      </c>
      <c r="I5" s="9" t="s">
        <v>11</v>
      </c>
      <c r="J5" s="9" t="s">
        <v>13</v>
      </c>
      <c r="K5" s="9" t="s">
        <v>11</v>
      </c>
      <c r="L5" s="9" t="s">
        <v>14</v>
      </c>
      <c r="M5" s="9" t="s">
        <v>15</v>
      </c>
      <c r="N5" s="9" t="s">
        <v>16</v>
      </c>
      <c r="O5" s="16"/>
    </row>
    <row r="6" s="3" customFormat="true" ht="29.25" customHeight="true" spans="1:15">
      <c r="A6" s="10" t="s">
        <v>23</v>
      </c>
      <c r="B6" s="11" t="s">
        <v>24</v>
      </c>
      <c r="C6" s="12">
        <v>12494078</v>
      </c>
      <c r="D6" s="13">
        <v>25639.73</v>
      </c>
      <c r="E6" s="13">
        <v>16768266.81</v>
      </c>
      <c r="F6" s="13">
        <v>2615.85</v>
      </c>
      <c r="G6" s="13">
        <v>3392087.33</v>
      </c>
      <c r="H6" s="13">
        <v>223.88</v>
      </c>
      <c r="I6" s="13"/>
      <c r="J6" s="13"/>
      <c r="K6" s="13">
        <f>C6+E6+G6+I6</f>
        <v>32654432.14</v>
      </c>
      <c r="L6" s="13">
        <f>(D6+F6+H6+J6)</f>
        <v>28479.46</v>
      </c>
      <c r="M6" s="13">
        <f>L6*0.4</f>
        <v>11391.78</v>
      </c>
      <c r="N6" s="13">
        <f>L6*0.6</f>
        <v>17087.68</v>
      </c>
      <c r="O6" s="12">
        <f>M6*0.5916</f>
        <v>6739</v>
      </c>
    </row>
  </sheetData>
  <sheetProtection formatCells="0" formatColumns="0" formatRows="0" insertRows="0" insertColumns="0" insertHyperlinks="0" deleteColumns="0" deleteRows="0" sort="0" autoFilter="0" pivotTables="0"/>
  <mergeCells count="10">
    <mergeCell ref="A1:B1"/>
    <mergeCell ref="A2:O2"/>
    <mergeCell ref="C4:D4"/>
    <mergeCell ref="E4:F4"/>
    <mergeCell ref="G4:H4"/>
    <mergeCell ref="I4:J4"/>
    <mergeCell ref="K4:N4"/>
    <mergeCell ref="A4:A5"/>
    <mergeCell ref="B4:B5"/>
    <mergeCell ref="O4:O5"/>
  </mergeCells>
  <printOptions horizontalCentered="true"/>
  <pageMargins left="0.31496062992126" right="0.31496062992126" top="0.748031496062992" bottom="0.748031496062992" header="0.31496062992126" footer="0.31496062992126"/>
  <pageSetup paperSize="9" scale="6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6"/>
  <sheetViews>
    <sheetView workbookViewId="0">
      <selection activeCell="L6" sqref="L6"/>
    </sheetView>
  </sheetViews>
  <sheetFormatPr defaultColWidth="9" defaultRowHeight="15.75" outlineLevelRow="5"/>
  <cols>
    <col min="1" max="1" width="4.3" customWidth="true"/>
    <col min="2" max="2" width="12.4266666666667" customWidth="true"/>
    <col min="3" max="3" width="17.2866666666667" hidden="true" customWidth="true"/>
    <col min="4" max="4" width="18.5733333333333" customWidth="true"/>
    <col min="5" max="5" width="12.7133333333333" hidden="true" customWidth="true"/>
    <col min="6" max="6" width="18.5733333333333" customWidth="true"/>
    <col min="7" max="7" width="12.7133333333333" hidden="true" customWidth="true"/>
    <col min="8" max="8" width="18.5733333333333" customWidth="true"/>
    <col min="9" max="9" width="10.8533333333333" hidden="true" customWidth="true"/>
    <col min="10" max="10" width="18.5733333333333" customWidth="true"/>
    <col min="11" max="11" width="12.7133333333333" hidden="true" customWidth="true"/>
    <col min="12" max="14" width="17.5733333333333" customWidth="true"/>
    <col min="15" max="15" width="13" customWidth="true"/>
  </cols>
  <sheetData>
    <row r="1" s="1" customFormat="true" ht="32.25" customHeight="true" spans="1:10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</row>
    <row r="2" ht="47.1" customHeight="true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23.25" customHeight="true" spans="1: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14" t="s">
        <v>2</v>
      </c>
    </row>
    <row r="4" s="2" customFormat="true" ht="45.75" customHeight="true" spans="1:15">
      <c r="A4" s="8" t="s">
        <v>3</v>
      </c>
      <c r="B4" s="9" t="s">
        <v>4</v>
      </c>
      <c r="C4" s="8" t="s">
        <v>5</v>
      </c>
      <c r="D4" s="8"/>
      <c r="E4" s="8" t="s">
        <v>6</v>
      </c>
      <c r="F4" s="8"/>
      <c r="G4" s="8" t="s">
        <v>7</v>
      </c>
      <c r="H4" s="8"/>
      <c r="I4" s="8" t="s">
        <v>8</v>
      </c>
      <c r="J4" s="8"/>
      <c r="K4" s="8" t="s">
        <v>9</v>
      </c>
      <c r="L4" s="8"/>
      <c r="M4" s="8"/>
      <c r="N4" s="8"/>
      <c r="O4" s="15" t="s">
        <v>10</v>
      </c>
    </row>
    <row r="5" s="2" customFormat="true" ht="45.75" customHeight="true" spans="1:15">
      <c r="A5" s="8"/>
      <c r="B5" s="8"/>
      <c r="C5" s="9" t="s">
        <v>11</v>
      </c>
      <c r="D5" s="9" t="s">
        <v>12</v>
      </c>
      <c r="E5" s="9" t="s">
        <v>11</v>
      </c>
      <c r="F5" s="9" t="s">
        <v>13</v>
      </c>
      <c r="G5" s="9" t="s">
        <v>11</v>
      </c>
      <c r="H5" s="9" t="s">
        <v>13</v>
      </c>
      <c r="I5" s="9" t="s">
        <v>11</v>
      </c>
      <c r="J5" s="9" t="s">
        <v>13</v>
      </c>
      <c r="K5" s="9" t="s">
        <v>11</v>
      </c>
      <c r="L5" s="9" t="s">
        <v>14</v>
      </c>
      <c r="M5" s="9" t="s">
        <v>15</v>
      </c>
      <c r="N5" s="9" t="s">
        <v>16</v>
      </c>
      <c r="O5" s="16"/>
    </row>
    <row r="6" s="3" customFormat="true" ht="29.25" customHeight="true" spans="1:15">
      <c r="A6" s="10" t="s">
        <v>25</v>
      </c>
      <c r="B6" s="11" t="s">
        <v>26</v>
      </c>
      <c r="C6" s="12">
        <v>21861732</v>
      </c>
      <c r="D6" s="13">
        <v>44863.57</v>
      </c>
      <c r="E6" s="13">
        <v>7684996.94</v>
      </c>
      <c r="F6" s="13">
        <v>1198.86</v>
      </c>
      <c r="G6" s="13">
        <v>549666.29</v>
      </c>
      <c r="H6" s="13">
        <v>36.28</v>
      </c>
      <c r="I6" s="13"/>
      <c r="J6" s="13"/>
      <c r="K6" s="13">
        <f>C6+E6+G6+I6</f>
        <v>30096395.23</v>
      </c>
      <c r="L6" s="13">
        <f>(D6+F6+H6+J6)</f>
        <v>46098.71</v>
      </c>
      <c r="M6" s="13">
        <f>L6*0.4</f>
        <v>18439.48</v>
      </c>
      <c r="N6" s="13">
        <f>L6*0.6</f>
        <v>27659.23</v>
      </c>
      <c r="O6" s="12">
        <f>M6*0.5916</f>
        <v>10909</v>
      </c>
    </row>
  </sheetData>
  <sheetProtection formatCells="0" formatColumns="0" formatRows="0" insertRows="0" insertColumns="0" insertHyperlinks="0" deleteColumns="0" deleteRows="0" sort="0" autoFilter="0" pivotTables="0"/>
  <mergeCells count="10">
    <mergeCell ref="A1:B1"/>
    <mergeCell ref="A2:O2"/>
    <mergeCell ref="C4:D4"/>
    <mergeCell ref="E4:F4"/>
    <mergeCell ref="G4:H4"/>
    <mergeCell ref="I4:J4"/>
    <mergeCell ref="K4:N4"/>
    <mergeCell ref="A4:A5"/>
    <mergeCell ref="B4:B5"/>
    <mergeCell ref="O4:O5"/>
  </mergeCells>
  <printOptions horizontalCentered="true"/>
  <pageMargins left="0.31496062992126" right="0.31496062992126" top="0.748031496062992" bottom="0.748031496062992" header="0.31496062992126" footer="0.31496062992126"/>
  <pageSetup paperSize="9" scale="6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6"/>
  <sheetViews>
    <sheetView workbookViewId="0">
      <selection activeCell="F6" sqref="D6 F6"/>
    </sheetView>
  </sheetViews>
  <sheetFormatPr defaultColWidth="9" defaultRowHeight="15.75" outlineLevelRow="5"/>
  <cols>
    <col min="1" max="1" width="4.3" customWidth="true"/>
    <col min="2" max="2" width="12.4266666666667" customWidth="true"/>
    <col min="3" max="3" width="17.2866666666667" hidden="true" customWidth="true"/>
    <col min="4" max="4" width="18.5733333333333" customWidth="true"/>
    <col min="5" max="5" width="12.7133333333333" hidden="true" customWidth="true"/>
    <col min="6" max="6" width="18.5733333333333" customWidth="true"/>
    <col min="7" max="7" width="12.7133333333333" hidden="true" customWidth="true"/>
    <col min="8" max="8" width="18.5733333333333" customWidth="true"/>
    <col min="9" max="9" width="10.8533333333333" hidden="true" customWidth="true"/>
    <col min="10" max="10" width="18.5733333333333" customWidth="true"/>
    <col min="11" max="11" width="12.7133333333333" hidden="true" customWidth="true"/>
    <col min="12" max="14" width="17.5733333333333" customWidth="true"/>
    <col min="15" max="15" width="13" customWidth="true"/>
  </cols>
  <sheetData>
    <row r="1" s="1" customFormat="true" ht="32.25" customHeight="true" spans="1:10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</row>
    <row r="2" ht="47.1" customHeight="true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23.25" customHeight="true" spans="1: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14" t="s">
        <v>2</v>
      </c>
    </row>
    <row r="4" s="2" customFormat="true" ht="45.75" customHeight="true" spans="1:15">
      <c r="A4" s="8" t="s">
        <v>3</v>
      </c>
      <c r="B4" s="9" t="s">
        <v>4</v>
      </c>
      <c r="C4" s="8" t="s">
        <v>5</v>
      </c>
      <c r="D4" s="8"/>
      <c r="E4" s="8" t="s">
        <v>6</v>
      </c>
      <c r="F4" s="8"/>
      <c r="G4" s="8" t="s">
        <v>7</v>
      </c>
      <c r="H4" s="8"/>
      <c r="I4" s="8" t="s">
        <v>8</v>
      </c>
      <c r="J4" s="8"/>
      <c r="K4" s="8" t="s">
        <v>9</v>
      </c>
      <c r="L4" s="8"/>
      <c r="M4" s="8"/>
      <c r="N4" s="8"/>
      <c r="O4" s="15" t="s">
        <v>10</v>
      </c>
    </row>
    <row r="5" s="2" customFormat="true" ht="45.75" customHeight="true" spans="1:15">
      <c r="A5" s="8"/>
      <c r="B5" s="8"/>
      <c r="C5" s="9" t="s">
        <v>11</v>
      </c>
      <c r="D5" s="9" t="s">
        <v>12</v>
      </c>
      <c r="E5" s="9" t="s">
        <v>11</v>
      </c>
      <c r="F5" s="9" t="s">
        <v>13</v>
      </c>
      <c r="G5" s="9" t="s">
        <v>11</v>
      </c>
      <c r="H5" s="9" t="s">
        <v>13</v>
      </c>
      <c r="I5" s="9" t="s">
        <v>11</v>
      </c>
      <c r="J5" s="9" t="s">
        <v>13</v>
      </c>
      <c r="K5" s="9" t="s">
        <v>11</v>
      </c>
      <c r="L5" s="9" t="s">
        <v>14</v>
      </c>
      <c r="M5" s="9" t="s">
        <v>15</v>
      </c>
      <c r="N5" s="9" t="s">
        <v>16</v>
      </c>
      <c r="O5" s="16"/>
    </row>
    <row r="6" s="3" customFormat="true" ht="29.25" customHeight="true" spans="1:15">
      <c r="A6" s="10" t="s">
        <v>27</v>
      </c>
      <c r="B6" s="11" t="s">
        <v>28</v>
      </c>
      <c r="C6" s="12">
        <v>8906901</v>
      </c>
      <c r="D6" s="13">
        <v>18278.3</v>
      </c>
      <c r="E6" s="13">
        <v>8851140.66</v>
      </c>
      <c r="F6" s="13">
        <v>1380.78</v>
      </c>
      <c r="G6" s="13"/>
      <c r="H6" s="13"/>
      <c r="I6" s="13"/>
      <c r="J6" s="13"/>
      <c r="K6" s="13">
        <f>C6+E6+G6+I6</f>
        <v>17758041.66</v>
      </c>
      <c r="L6" s="13">
        <f>(D6+F6+H6+J6)</f>
        <v>19659.08</v>
      </c>
      <c r="M6" s="13">
        <f>L6*0.4</f>
        <v>7863.63</v>
      </c>
      <c r="N6" s="13">
        <f>L6*0.6</f>
        <v>11795.45</v>
      </c>
      <c r="O6" s="12">
        <f>M6*0.5916</f>
        <v>4652</v>
      </c>
    </row>
  </sheetData>
  <sheetProtection formatCells="0" formatColumns="0" formatRows="0" insertRows="0" insertColumns="0" insertHyperlinks="0" deleteColumns="0" deleteRows="0" sort="0" autoFilter="0" pivotTables="0"/>
  <mergeCells count="10">
    <mergeCell ref="A1:B1"/>
    <mergeCell ref="A2:O2"/>
    <mergeCell ref="C4:D4"/>
    <mergeCell ref="E4:F4"/>
    <mergeCell ref="G4:H4"/>
    <mergeCell ref="I4:J4"/>
    <mergeCell ref="K4:N4"/>
    <mergeCell ref="A4:A5"/>
    <mergeCell ref="B4:B5"/>
    <mergeCell ref="O4:O5"/>
  </mergeCells>
  <printOptions horizontalCentered="true"/>
  <pageMargins left="0.31496062992126" right="0.31496062992126" top="0.748031496062992" bottom="0.748031496062992" header="0.31496062992126" footer="0.31496062992126"/>
  <pageSetup paperSize="9" scale="6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6"/>
  <sheetViews>
    <sheetView workbookViewId="0">
      <selection activeCell="H6" sqref="D6 F6 H6"/>
    </sheetView>
  </sheetViews>
  <sheetFormatPr defaultColWidth="9" defaultRowHeight="15.75" outlineLevelRow="5"/>
  <cols>
    <col min="1" max="1" width="4.3" customWidth="true"/>
    <col min="2" max="2" width="12.4266666666667" customWidth="true"/>
    <col min="3" max="3" width="17.2866666666667" hidden="true" customWidth="true"/>
    <col min="4" max="4" width="18.5733333333333" customWidth="true"/>
    <col min="5" max="5" width="12.7133333333333" hidden="true" customWidth="true"/>
    <col min="6" max="6" width="18.5733333333333" customWidth="true"/>
    <col min="7" max="7" width="12.7133333333333" hidden="true" customWidth="true"/>
    <col min="8" max="8" width="18.5733333333333" customWidth="true"/>
    <col min="9" max="9" width="10.8533333333333" hidden="true" customWidth="true"/>
    <col min="10" max="10" width="18.5733333333333" customWidth="true"/>
    <col min="11" max="11" width="12.7133333333333" hidden="true" customWidth="true"/>
    <col min="12" max="14" width="17.5733333333333" customWidth="true"/>
    <col min="15" max="15" width="13" customWidth="true"/>
  </cols>
  <sheetData>
    <row r="1" s="1" customFormat="true" ht="32.25" customHeight="true" spans="1:10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</row>
    <row r="2" ht="47.1" customHeight="true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23.25" customHeight="true" spans="1: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14" t="s">
        <v>2</v>
      </c>
    </row>
    <row r="4" s="2" customFormat="true" ht="45.75" customHeight="true" spans="1:15">
      <c r="A4" s="8" t="s">
        <v>3</v>
      </c>
      <c r="B4" s="9" t="s">
        <v>4</v>
      </c>
      <c r="C4" s="8" t="s">
        <v>5</v>
      </c>
      <c r="D4" s="8"/>
      <c r="E4" s="8" t="s">
        <v>6</v>
      </c>
      <c r="F4" s="8"/>
      <c r="G4" s="8" t="s">
        <v>7</v>
      </c>
      <c r="H4" s="8"/>
      <c r="I4" s="8" t="s">
        <v>8</v>
      </c>
      <c r="J4" s="8"/>
      <c r="K4" s="8" t="s">
        <v>9</v>
      </c>
      <c r="L4" s="8"/>
      <c r="M4" s="8"/>
      <c r="N4" s="8"/>
      <c r="O4" s="15" t="s">
        <v>10</v>
      </c>
    </row>
    <row r="5" s="2" customFormat="true" ht="45.75" customHeight="true" spans="1:15">
      <c r="A5" s="8"/>
      <c r="B5" s="8"/>
      <c r="C5" s="9" t="s">
        <v>11</v>
      </c>
      <c r="D5" s="9" t="s">
        <v>12</v>
      </c>
      <c r="E5" s="9" t="s">
        <v>11</v>
      </c>
      <c r="F5" s="9" t="s">
        <v>13</v>
      </c>
      <c r="G5" s="9" t="s">
        <v>11</v>
      </c>
      <c r="H5" s="9" t="s">
        <v>13</v>
      </c>
      <c r="I5" s="9" t="s">
        <v>11</v>
      </c>
      <c r="J5" s="9" t="s">
        <v>13</v>
      </c>
      <c r="K5" s="9" t="s">
        <v>11</v>
      </c>
      <c r="L5" s="9" t="s">
        <v>14</v>
      </c>
      <c r="M5" s="9" t="s">
        <v>15</v>
      </c>
      <c r="N5" s="9" t="s">
        <v>16</v>
      </c>
      <c r="O5" s="16"/>
    </row>
    <row r="6" s="3" customFormat="true" ht="29.25" customHeight="true" spans="1:15">
      <c r="A6" s="10" t="s">
        <v>29</v>
      </c>
      <c r="B6" s="11" t="s">
        <v>30</v>
      </c>
      <c r="C6" s="12">
        <v>7794478</v>
      </c>
      <c r="D6" s="13">
        <v>15995.44</v>
      </c>
      <c r="E6" s="13">
        <v>13718425.9</v>
      </c>
      <c r="F6" s="13">
        <v>2140.07</v>
      </c>
      <c r="G6" s="13">
        <v>4327308.26</v>
      </c>
      <c r="H6" s="13">
        <v>285.6</v>
      </c>
      <c r="I6" s="13"/>
      <c r="J6" s="13"/>
      <c r="K6" s="13">
        <f>C6+E6+G6+I6</f>
        <v>25840212.16</v>
      </c>
      <c r="L6" s="13">
        <f>(D6+F6+H6+J6)</f>
        <v>18421.11</v>
      </c>
      <c r="M6" s="13">
        <f>L6*0.4</f>
        <v>7368.44</v>
      </c>
      <c r="N6" s="13">
        <f>L6*0.6</f>
        <v>11052.67</v>
      </c>
      <c r="O6" s="12">
        <f>M6*0.5916</f>
        <v>4359</v>
      </c>
    </row>
  </sheetData>
  <sheetProtection formatCells="0" formatColumns="0" formatRows="0" insertRows="0" insertColumns="0" insertHyperlinks="0" deleteColumns="0" deleteRows="0" sort="0" autoFilter="0" pivotTables="0"/>
  <mergeCells count="10">
    <mergeCell ref="A1:B1"/>
    <mergeCell ref="A2:O2"/>
    <mergeCell ref="C4:D4"/>
    <mergeCell ref="E4:F4"/>
    <mergeCell ref="G4:H4"/>
    <mergeCell ref="I4:J4"/>
    <mergeCell ref="K4:N4"/>
    <mergeCell ref="A4:A5"/>
    <mergeCell ref="B4:B5"/>
    <mergeCell ref="O4:O5"/>
  </mergeCells>
  <printOptions horizontalCentered="true"/>
  <pageMargins left="0.31496062992126" right="0.31496062992126" top="0.748031496062992" bottom="0.748031496062992" header="0.31496062992126" footer="0.31496062992126"/>
  <pageSetup paperSize="9" scale="6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6"/>
  <sheetViews>
    <sheetView workbookViewId="0">
      <selection activeCell="J6" sqref="D6 F6 H6 J6"/>
    </sheetView>
  </sheetViews>
  <sheetFormatPr defaultColWidth="9" defaultRowHeight="15.75" outlineLevelRow="5"/>
  <cols>
    <col min="1" max="1" width="4.3" customWidth="true"/>
    <col min="2" max="2" width="12.4266666666667" customWidth="true"/>
    <col min="3" max="3" width="17.2866666666667" hidden="true" customWidth="true"/>
    <col min="4" max="4" width="18.5733333333333" customWidth="true"/>
    <col min="5" max="5" width="12.7133333333333" hidden="true" customWidth="true"/>
    <col min="6" max="6" width="18.5733333333333" customWidth="true"/>
    <col min="7" max="7" width="12.7133333333333" hidden="true" customWidth="true"/>
    <col min="8" max="8" width="18.5733333333333" customWidth="true"/>
    <col min="9" max="9" width="10.8533333333333" hidden="true" customWidth="true"/>
    <col min="10" max="10" width="18.5733333333333" customWidth="true"/>
    <col min="11" max="11" width="12.7133333333333" hidden="true" customWidth="true"/>
    <col min="12" max="14" width="17.5733333333333" customWidth="true"/>
    <col min="15" max="15" width="13" customWidth="true"/>
  </cols>
  <sheetData>
    <row r="1" s="1" customFormat="true" ht="32.25" customHeight="true" spans="1:10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</row>
    <row r="2" ht="47.1" customHeight="true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23.25" customHeight="true" spans="1: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14" t="s">
        <v>2</v>
      </c>
    </row>
    <row r="4" s="2" customFormat="true" ht="45.75" customHeight="true" spans="1:15">
      <c r="A4" s="8" t="s">
        <v>3</v>
      </c>
      <c r="B4" s="9" t="s">
        <v>4</v>
      </c>
      <c r="C4" s="8" t="s">
        <v>5</v>
      </c>
      <c r="D4" s="8"/>
      <c r="E4" s="8" t="s">
        <v>6</v>
      </c>
      <c r="F4" s="8"/>
      <c r="G4" s="8" t="s">
        <v>7</v>
      </c>
      <c r="H4" s="8"/>
      <c r="I4" s="8" t="s">
        <v>8</v>
      </c>
      <c r="J4" s="8"/>
      <c r="K4" s="8" t="s">
        <v>9</v>
      </c>
      <c r="L4" s="8"/>
      <c r="M4" s="8"/>
      <c r="N4" s="8"/>
      <c r="O4" s="15" t="s">
        <v>10</v>
      </c>
    </row>
    <row r="5" s="2" customFormat="true" ht="45.75" customHeight="true" spans="1:15">
      <c r="A5" s="8"/>
      <c r="B5" s="8"/>
      <c r="C5" s="9" t="s">
        <v>11</v>
      </c>
      <c r="D5" s="9" t="s">
        <v>12</v>
      </c>
      <c r="E5" s="9" t="s">
        <v>11</v>
      </c>
      <c r="F5" s="9" t="s">
        <v>13</v>
      </c>
      <c r="G5" s="9" t="s">
        <v>11</v>
      </c>
      <c r="H5" s="9" t="s">
        <v>13</v>
      </c>
      <c r="I5" s="9" t="s">
        <v>11</v>
      </c>
      <c r="J5" s="9" t="s">
        <v>13</v>
      </c>
      <c r="K5" s="9" t="s">
        <v>11</v>
      </c>
      <c r="L5" s="9" t="s">
        <v>14</v>
      </c>
      <c r="M5" s="9" t="s">
        <v>15</v>
      </c>
      <c r="N5" s="9" t="s">
        <v>16</v>
      </c>
      <c r="O5" s="16"/>
    </row>
    <row r="6" s="3" customFormat="true" ht="29.25" customHeight="true" spans="1:15">
      <c r="A6" s="10" t="s">
        <v>31</v>
      </c>
      <c r="B6" s="11" t="s">
        <v>32</v>
      </c>
      <c r="C6" s="12">
        <v>21248001</v>
      </c>
      <c r="D6" s="13">
        <v>43604.1</v>
      </c>
      <c r="E6" s="13">
        <v>10953531.34</v>
      </c>
      <c r="F6" s="13">
        <v>1708.75</v>
      </c>
      <c r="G6" s="13">
        <v>2042190.84</v>
      </c>
      <c r="H6" s="13">
        <v>134.78</v>
      </c>
      <c r="I6" s="13">
        <v>5434581.13</v>
      </c>
      <c r="J6" s="13">
        <v>2010.8</v>
      </c>
      <c r="K6" s="13">
        <f>C6+E6+G6+I6</f>
        <v>39678304.31</v>
      </c>
      <c r="L6" s="13">
        <f>(D6+F6+H6+J6)</f>
        <v>47458.43</v>
      </c>
      <c r="M6" s="13">
        <f>L6*0.4</f>
        <v>18983.37</v>
      </c>
      <c r="N6" s="13">
        <f>L6*0.6</f>
        <v>28475.06</v>
      </c>
      <c r="O6" s="12">
        <f>M6*0.5916</f>
        <v>11231</v>
      </c>
    </row>
  </sheetData>
  <sheetProtection formatCells="0" formatColumns="0" formatRows="0" insertRows="0" insertColumns="0" insertHyperlinks="0" deleteColumns="0" deleteRows="0" sort="0" autoFilter="0" pivotTables="0"/>
  <mergeCells count="10">
    <mergeCell ref="A1:B1"/>
    <mergeCell ref="A2:O2"/>
    <mergeCell ref="C4:D4"/>
    <mergeCell ref="E4:F4"/>
    <mergeCell ref="G4:H4"/>
    <mergeCell ref="I4:J4"/>
    <mergeCell ref="K4:N4"/>
    <mergeCell ref="A4:A5"/>
    <mergeCell ref="B4:B5"/>
    <mergeCell ref="O4:O5"/>
  </mergeCells>
  <printOptions horizontalCentered="true"/>
  <pageMargins left="0.31496062992126" right="0.31496062992126" top="0.748031496062992" bottom="0.748031496062992" header="0.31496062992126" footer="0.31496062992126"/>
  <pageSetup paperSize="9" scale="6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6"/>
  <sheetViews>
    <sheetView workbookViewId="0">
      <selection activeCell="H6" sqref="D6 F6 H6"/>
    </sheetView>
  </sheetViews>
  <sheetFormatPr defaultColWidth="9" defaultRowHeight="15.75" outlineLevelRow="5"/>
  <cols>
    <col min="1" max="1" width="4.3" customWidth="true"/>
    <col min="2" max="2" width="12.4266666666667" customWidth="true"/>
    <col min="3" max="3" width="17.2866666666667" hidden="true" customWidth="true"/>
    <col min="4" max="4" width="18.5733333333333" customWidth="true"/>
    <col min="5" max="5" width="12.7133333333333" hidden="true" customWidth="true"/>
    <col min="6" max="6" width="18.5733333333333" customWidth="true"/>
    <col min="7" max="7" width="12.7133333333333" hidden="true" customWidth="true"/>
    <col min="8" max="8" width="18.5733333333333" customWidth="true"/>
    <col min="9" max="9" width="10.8533333333333" hidden="true" customWidth="true"/>
    <col min="10" max="10" width="18.5733333333333" customWidth="true"/>
    <col min="11" max="11" width="12.7133333333333" hidden="true" customWidth="true"/>
    <col min="12" max="14" width="17.5733333333333" customWidth="true"/>
    <col min="15" max="15" width="13" customWidth="true"/>
  </cols>
  <sheetData>
    <row r="1" s="1" customFormat="true" ht="32.25" customHeight="true" spans="1:10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</row>
    <row r="2" ht="47.1" customHeight="true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23.25" customHeight="true" spans="1: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14" t="s">
        <v>2</v>
      </c>
    </row>
    <row r="4" s="2" customFormat="true" ht="45.75" customHeight="true" spans="1:15">
      <c r="A4" s="8" t="s">
        <v>3</v>
      </c>
      <c r="B4" s="9" t="s">
        <v>4</v>
      </c>
      <c r="C4" s="8" t="s">
        <v>5</v>
      </c>
      <c r="D4" s="8"/>
      <c r="E4" s="8" t="s">
        <v>6</v>
      </c>
      <c r="F4" s="8"/>
      <c r="G4" s="8" t="s">
        <v>7</v>
      </c>
      <c r="H4" s="8"/>
      <c r="I4" s="8" t="s">
        <v>8</v>
      </c>
      <c r="J4" s="8"/>
      <c r="K4" s="8" t="s">
        <v>9</v>
      </c>
      <c r="L4" s="8"/>
      <c r="M4" s="8"/>
      <c r="N4" s="8"/>
      <c r="O4" s="15" t="s">
        <v>10</v>
      </c>
    </row>
    <row r="5" s="2" customFormat="true" ht="45.75" customHeight="true" spans="1:15">
      <c r="A5" s="8"/>
      <c r="B5" s="8"/>
      <c r="C5" s="9" t="s">
        <v>11</v>
      </c>
      <c r="D5" s="9" t="s">
        <v>12</v>
      </c>
      <c r="E5" s="9" t="s">
        <v>11</v>
      </c>
      <c r="F5" s="9" t="s">
        <v>13</v>
      </c>
      <c r="G5" s="9" t="s">
        <v>11</v>
      </c>
      <c r="H5" s="9" t="s">
        <v>13</v>
      </c>
      <c r="I5" s="9" t="s">
        <v>11</v>
      </c>
      <c r="J5" s="9" t="s">
        <v>13</v>
      </c>
      <c r="K5" s="9" t="s">
        <v>11</v>
      </c>
      <c r="L5" s="9" t="s">
        <v>14</v>
      </c>
      <c r="M5" s="9" t="s">
        <v>15</v>
      </c>
      <c r="N5" s="9" t="s">
        <v>16</v>
      </c>
      <c r="O5" s="16"/>
    </row>
    <row r="6" s="3" customFormat="true" ht="29.25" customHeight="true" spans="1:15">
      <c r="A6" s="10" t="s">
        <v>33</v>
      </c>
      <c r="B6" s="11" t="s">
        <v>34</v>
      </c>
      <c r="C6" s="12">
        <v>17515840</v>
      </c>
      <c r="D6" s="13">
        <v>35945.14</v>
      </c>
      <c r="E6" s="13">
        <v>10260112.01</v>
      </c>
      <c r="F6" s="13">
        <v>1600.58</v>
      </c>
      <c r="G6" s="13">
        <v>5410227.69</v>
      </c>
      <c r="H6" s="13">
        <v>357.08</v>
      </c>
      <c r="I6" s="13"/>
      <c r="J6" s="13"/>
      <c r="K6" s="13">
        <f>C6+E6+G6+I6</f>
        <v>33186179.7</v>
      </c>
      <c r="L6" s="13">
        <f>(D6+F6+H6+J6)</f>
        <v>37902.8</v>
      </c>
      <c r="M6" s="13">
        <f>L6*0.4</f>
        <v>15161.12</v>
      </c>
      <c r="N6" s="13">
        <f>L6*0.6</f>
        <v>22741.68</v>
      </c>
      <c r="O6" s="12">
        <f>M6*0.5916</f>
        <v>8969</v>
      </c>
    </row>
  </sheetData>
  <sheetProtection formatCells="0" formatColumns="0" formatRows="0" insertRows="0" insertColumns="0" insertHyperlinks="0" deleteColumns="0" deleteRows="0" sort="0" autoFilter="0" pivotTables="0"/>
  <mergeCells count="10">
    <mergeCell ref="A1:B1"/>
    <mergeCell ref="A2:O2"/>
    <mergeCell ref="C4:D4"/>
    <mergeCell ref="E4:F4"/>
    <mergeCell ref="G4:H4"/>
    <mergeCell ref="I4:J4"/>
    <mergeCell ref="K4:N4"/>
    <mergeCell ref="A4:A5"/>
    <mergeCell ref="B4:B5"/>
    <mergeCell ref="O4:O5"/>
  </mergeCells>
  <printOptions horizontalCentered="true"/>
  <pageMargins left="0.31496062992126" right="0.31496062992126" top="0.748031496062992" bottom="0.748031496062992" header="0.31496062992126" footer="0.31496062992126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和平</vt:lpstr>
      <vt:lpstr>河北</vt:lpstr>
      <vt:lpstr>河东</vt:lpstr>
      <vt:lpstr>河西</vt:lpstr>
      <vt:lpstr>南开</vt:lpstr>
      <vt:lpstr>红桥</vt:lpstr>
      <vt:lpstr>东丽</vt:lpstr>
      <vt:lpstr>西青</vt:lpstr>
      <vt:lpstr>津南</vt:lpstr>
      <vt:lpstr>北辰</vt:lpstr>
      <vt:lpstr>宁河</vt:lpstr>
      <vt:lpstr>武清</vt:lpstr>
      <vt:lpstr>静海</vt:lpstr>
      <vt:lpstr>宝坻</vt:lpstr>
      <vt:lpstr>蓟州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kylin</cp:lastModifiedBy>
  <dcterms:created xsi:type="dcterms:W3CDTF">2022-11-27T04:54:00Z</dcterms:created>
  <cp:lastPrinted>2023-02-06T17:56:00Z</cp:lastPrinted>
  <dcterms:modified xsi:type="dcterms:W3CDTF">2023-02-07T21:19:07Z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EFAADA5ED9F84356B32D79EC8833F60B</vt:lpwstr>
  </property>
  <property fmtid="{D5CDD505-2E9C-101B-9397-08002B2CF9AE}" pid="3" name="KSOProductBuildVer">
    <vt:lpwstr>2052-11.8.2.9583</vt:lpwstr>
  </property>
</Properties>
</file>