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570"/>
  </bookViews>
  <sheets>
    <sheet name="补贴资金拨付计划" sheetId="1" r:id="rId1"/>
  </sheets>
  <calcPr calcId="144525" fullPrecision="0"/>
</workbook>
</file>

<file path=xl/sharedStrings.xml><?xml version="1.0" encoding="utf-8"?>
<sst xmlns="http://schemas.openxmlformats.org/spreadsheetml/2006/main" count="54" uniqueCount="48">
  <si>
    <t>附件1</t>
  </si>
  <si>
    <r>
      <rPr>
        <sz val="22"/>
        <color rgb="FF000000"/>
        <rFont val="Times New Roman"/>
        <charset val="134"/>
      </rPr>
      <t>2022-2023</t>
    </r>
    <r>
      <rPr>
        <sz val="22"/>
        <color rgb="FF000000"/>
        <rFont val="方正小标宋简体"/>
        <charset val="134"/>
      </rPr>
      <t>采暖期集中供热第一批市级补贴资金分配情况明细表（不发各区）</t>
    </r>
  </si>
  <si>
    <t>单位：万元</t>
  </si>
  <si>
    <t>序号</t>
  </si>
  <si>
    <t>行政区</t>
  </si>
  <si>
    <t>燃气锅炉供热</t>
  </si>
  <si>
    <t>热电联产供热</t>
  </si>
  <si>
    <t>地热及其他供热</t>
  </si>
  <si>
    <t>燃煤锅炉供热</t>
  </si>
  <si>
    <t>补贴合计</t>
  </si>
  <si>
    <t>第一批下达市级补贴</t>
  </si>
  <si>
    <t>2022-2023
预测面积
(平方米)</t>
  </si>
  <si>
    <t>法定期补贴额</t>
  </si>
  <si>
    <t>增加天数补贴</t>
  </si>
  <si>
    <t>市、区两级补贴</t>
  </si>
  <si>
    <t>市财政负担40%</t>
  </si>
  <si>
    <t>区财政负担60%</t>
  </si>
  <si>
    <t>汇总</t>
  </si>
  <si>
    <t>1</t>
  </si>
  <si>
    <t>和平</t>
  </si>
  <si>
    <t>2</t>
  </si>
  <si>
    <t>河北</t>
  </si>
  <si>
    <t>3</t>
  </si>
  <si>
    <t>河东</t>
  </si>
  <si>
    <t>4</t>
  </si>
  <si>
    <t>河西</t>
  </si>
  <si>
    <t>5</t>
  </si>
  <si>
    <t>南开</t>
  </si>
  <si>
    <t>6</t>
  </si>
  <si>
    <t>红桥</t>
  </si>
  <si>
    <t>7</t>
  </si>
  <si>
    <t>东丽</t>
  </si>
  <si>
    <t>8</t>
  </si>
  <si>
    <t>西青</t>
  </si>
  <si>
    <t>9</t>
  </si>
  <si>
    <t>津南</t>
  </si>
  <si>
    <t>10</t>
  </si>
  <si>
    <t>北辰</t>
  </si>
  <si>
    <t>11</t>
  </si>
  <si>
    <t>宁河</t>
  </si>
  <si>
    <t>12</t>
  </si>
  <si>
    <t>武清</t>
  </si>
  <si>
    <t>13</t>
  </si>
  <si>
    <t>静海</t>
  </si>
  <si>
    <t>14</t>
  </si>
  <si>
    <t>宝坻</t>
  </si>
  <si>
    <t>15</t>
  </si>
  <si>
    <t>蓟州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</si>
</sst>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2"/>
      <color rgb="FF000000"/>
      <name val="黑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Calibri"/>
      <charset val="134"/>
    </font>
    <font>
      <sz val="14"/>
      <color rgb="FF000000"/>
      <name val="宋体"/>
      <charset val="134"/>
    </font>
    <font>
      <sz val="22"/>
      <color rgb="FF000000"/>
      <name val="Times New Roman"/>
      <charset val="134"/>
    </font>
    <font>
      <sz val="20"/>
      <color rgb="FF000000"/>
      <name val="方正小标宋简体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2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8" borderId="7" applyNumberFormat="false" applyAlignment="false" applyProtection="false">
      <alignment vertical="center"/>
    </xf>
    <xf numFmtId="0" fontId="21" fillId="14" borderId="10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25" borderId="12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9" fillId="8" borderId="6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4" borderId="6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/>
    <xf numFmtId="0" fontId="5" fillId="0" borderId="0" xfId="0" applyFont="true" applyAlignment="true">
      <alignment horizontal="left" vertical="center"/>
    </xf>
    <xf numFmtId="0" fontId="5" fillId="0" borderId="0" xfId="0" applyFont="true" applyAlignment="true"/>
    <xf numFmtId="0" fontId="6" fillId="0" borderId="0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176" fontId="8" fillId="0" borderId="2" xfId="19" applyNumberFormat="true" applyFont="true" applyFill="true" applyBorder="true" applyAlignment="true">
      <alignment horizontal="center" vertical="center"/>
    </xf>
    <xf numFmtId="43" fontId="8" fillId="0" borderId="2" xfId="19" applyNumberFormat="true" applyFont="true" applyFill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176" fontId="9" fillId="0" borderId="2" xfId="19" applyNumberFormat="true" applyFont="true" applyBorder="true" applyAlignment="true">
      <alignment horizontal="center" vertical="center"/>
    </xf>
    <xf numFmtId="43" fontId="9" fillId="0" borderId="2" xfId="19" applyNumberFormat="true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right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1"/>
  <sheetViews>
    <sheetView tabSelected="1" topLeftCell="F1" workbookViewId="0">
      <selection activeCell="O8" sqref="O8"/>
    </sheetView>
  </sheetViews>
  <sheetFormatPr defaultColWidth="9" defaultRowHeight="15.7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47.1" customHeight="true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3.25" customHeight="true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8" t="s">
        <v>2</v>
      </c>
    </row>
    <row r="4" s="2" customFormat="true" ht="45.75" customHeight="true" spans="1:15">
      <c r="A4" s="9" t="s">
        <v>3</v>
      </c>
      <c r="B4" s="10" t="s">
        <v>4</v>
      </c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  <c r="L4" s="9"/>
      <c r="M4" s="9"/>
      <c r="N4" s="9"/>
      <c r="O4" s="19" t="s">
        <v>10</v>
      </c>
    </row>
    <row r="5" s="2" customFormat="true" ht="45.75" customHeight="true" spans="1:15">
      <c r="A5" s="9"/>
      <c r="B5" s="9"/>
      <c r="C5" s="10" t="s">
        <v>11</v>
      </c>
      <c r="D5" s="10" t="s">
        <v>12</v>
      </c>
      <c r="E5" s="10" t="s">
        <v>11</v>
      </c>
      <c r="F5" s="10" t="s">
        <v>13</v>
      </c>
      <c r="G5" s="10" t="s">
        <v>11</v>
      </c>
      <c r="H5" s="10" t="s">
        <v>13</v>
      </c>
      <c r="I5" s="10" t="s">
        <v>11</v>
      </c>
      <c r="J5" s="10" t="s">
        <v>13</v>
      </c>
      <c r="K5" s="10" t="s">
        <v>11</v>
      </c>
      <c r="L5" s="10" t="s">
        <v>14</v>
      </c>
      <c r="M5" s="10" t="s">
        <v>15</v>
      </c>
      <c r="N5" s="10" t="s">
        <v>16</v>
      </c>
      <c r="O5" s="20"/>
    </row>
    <row r="6" s="3" customFormat="true" ht="29.25" customHeight="true" spans="1:15">
      <c r="A6" s="11" t="s">
        <v>17</v>
      </c>
      <c r="B6" s="11"/>
      <c r="C6" s="12">
        <f t="shared" ref="C6:H6" si="0">SUM(C7:C21)</f>
        <v>196915910</v>
      </c>
      <c r="D6" s="13">
        <f t="shared" si="0"/>
        <v>404101.11</v>
      </c>
      <c r="E6" s="13">
        <f t="shared" si="0"/>
        <v>116394632.09</v>
      </c>
      <c r="F6" s="13">
        <f t="shared" si="0"/>
        <v>18158.55</v>
      </c>
      <c r="G6" s="13">
        <f t="shared" si="0"/>
        <v>23805319.07</v>
      </c>
      <c r="H6" s="13">
        <f t="shared" si="0"/>
        <v>1571.14</v>
      </c>
      <c r="I6" s="13">
        <v>564</v>
      </c>
      <c r="J6" s="13">
        <f>SUM(J7:J21)</f>
        <v>2010.8</v>
      </c>
      <c r="K6" s="13">
        <f>SUM(K7:K21)</f>
        <v>342550442.29</v>
      </c>
      <c r="L6" s="13">
        <f>SUM(L7:L21)</f>
        <v>425841.6</v>
      </c>
      <c r="M6" s="13">
        <f>L6*0.4</f>
        <v>170336.64</v>
      </c>
      <c r="N6" s="13">
        <f>L6*0.6</f>
        <v>255504.96</v>
      </c>
      <c r="O6" s="13">
        <f>SUM(O7:O21)</f>
        <v>100750</v>
      </c>
    </row>
    <row r="7" s="4" customFormat="true" ht="29.25" customHeight="true" spans="1:15">
      <c r="A7" s="14" t="s">
        <v>18</v>
      </c>
      <c r="B7" s="15" t="s">
        <v>19</v>
      </c>
      <c r="C7" s="16">
        <v>3760169</v>
      </c>
      <c r="D7" s="17">
        <v>7716.43</v>
      </c>
      <c r="E7" s="17">
        <v>7574760.01</v>
      </c>
      <c r="F7" s="17">
        <v>1181.66</v>
      </c>
      <c r="G7" s="17"/>
      <c r="H7" s="17"/>
      <c r="I7" s="17"/>
      <c r="J7" s="17"/>
      <c r="K7" s="17">
        <f t="shared" ref="K7:K21" si="1">C7+E7+G7+I7</f>
        <v>11334929.01</v>
      </c>
      <c r="L7" s="17">
        <f>(D7+F7+H7+J7)</f>
        <v>8898.09</v>
      </c>
      <c r="M7" s="17">
        <f t="shared" ref="M7:M21" si="2">L7*0.4</f>
        <v>3559.24</v>
      </c>
      <c r="N7" s="17">
        <f t="shared" ref="N7:N21" si="3">L7*0.6</f>
        <v>5338.85</v>
      </c>
      <c r="O7" s="16">
        <f>M7*0.5916</f>
        <v>2106</v>
      </c>
    </row>
    <row r="8" s="4" customFormat="true" ht="29.25" customHeight="true" spans="1:15">
      <c r="A8" s="14" t="s">
        <v>20</v>
      </c>
      <c r="B8" s="15" t="s">
        <v>21</v>
      </c>
      <c r="C8" s="16">
        <v>17935369</v>
      </c>
      <c r="D8" s="17">
        <v>36806.08</v>
      </c>
      <c r="E8" s="17">
        <v>414993.41</v>
      </c>
      <c r="F8" s="17">
        <v>65.74</v>
      </c>
      <c r="G8" s="17">
        <v>204142.39</v>
      </c>
      <c r="H8" s="17">
        <v>13.47</v>
      </c>
      <c r="I8" s="17"/>
      <c r="J8" s="17"/>
      <c r="K8" s="17">
        <f t="shared" si="1"/>
        <v>18554504.8</v>
      </c>
      <c r="L8" s="17">
        <f t="shared" ref="L8:L21" si="4">(D8+F8+H8+J8)</f>
        <v>36885.29</v>
      </c>
      <c r="M8" s="17">
        <f t="shared" si="2"/>
        <v>14754.12</v>
      </c>
      <c r="N8" s="17">
        <f t="shared" si="3"/>
        <v>22131.17</v>
      </c>
      <c r="O8" s="16">
        <f t="shared" ref="O8:O21" si="5">M8*0.5916</f>
        <v>8729</v>
      </c>
    </row>
    <row r="9" s="4" customFormat="true" ht="29.25" customHeight="true" spans="1:15">
      <c r="A9" s="14" t="s">
        <v>22</v>
      </c>
      <c r="B9" s="15" t="s">
        <v>23</v>
      </c>
      <c r="C9" s="16">
        <v>20462007</v>
      </c>
      <c r="D9" s="17">
        <v>41991.12</v>
      </c>
      <c r="E9" s="17">
        <v>9828100.94</v>
      </c>
      <c r="F9" s="17">
        <v>1533.18</v>
      </c>
      <c r="G9" s="17">
        <v>3914533.31</v>
      </c>
      <c r="H9" s="17">
        <v>258.36</v>
      </c>
      <c r="I9" s="17"/>
      <c r="J9" s="17"/>
      <c r="K9" s="17">
        <f t="shared" si="1"/>
        <v>34204641.25</v>
      </c>
      <c r="L9" s="17">
        <f t="shared" si="4"/>
        <v>43782.66</v>
      </c>
      <c r="M9" s="17">
        <f t="shared" si="2"/>
        <v>17513.06</v>
      </c>
      <c r="N9" s="17">
        <f t="shared" si="3"/>
        <v>26269.6</v>
      </c>
      <c r="O9" s="16">
        <f t="shared" si="5"/>
        <v>10361</v>
      </c>
    </row>
    <row r="10" s="4" customFormat="true" ht="29.25" customHeight="true" spans="1:15">
      <c r="A10" s="14" t="s">
        <v>24</v>
      </c>
      <c r="B10" s="15" t="s">
        <v>25</v>
      </c>
      <c r="C10" s="16">
        <v>12494078</v>
      </c>
      <c r="D10" s="17">
        <v>25639.73</v>
      </c>
      <c r="E10" s="17">
        <v>16768266.81</v>
      </c>
      <c r="F10" s="17">
        <v>2615.85</v>
      </c>
      <c r="G10" s="17">
        <v>3392087.33</v>
      </c>
      <c r="H10" s="17">
        <v>223.88</v>
      </c>
      <c r="I10" s="17"/>
      <c r="J10" s="17"/>
      <c r="K10" s="17">
        <f t="shared" si="1"/>
        <v>32654432.14</v>
      </c>
      <c r="L10" s="17">
        <f t="shared" si="4"/>
        <v>28479.46</v>
      </c>
      <c r="M10" s="17">
        <f t="shared" si="2"/>
        <v>11391.78</v>
      </c>
      <c r="N10" s="17">
        <f t="shared" si="3"/>
        <v>17087.68</v>
      </c>
      <c r="O10" s="16">
        <f t="shared" si="5"/>
        <v>6739</v>
      </c>
    </row>
    <row r="11" s="4" customFormat="true" ht="29.25" customHeight="true" spans="1:15">
      <c r="A11" s="14" t="s">
        <v>26</v>
      </c>
      <c r="B11" s="15" t="s">
        <v>27</v>
      </c>
      <c r="C11" s="16">
        <v>21861732</v>
      </c>
      <c r="D11" s="17">
        <v>44863.57</v>
      </c>
      <c r="E11" s="17">
        <v>7684996.94</v>
      </c>
      <c r="F11" s="17">
        <v>1198.86</v>
      </c>
      <c r="G11" s="17">
        <v>549666.29</v>
      </c>
      <c r="H11" s="17">
        <v>36.28</v>
      </c>
      <c r="I11" s="17"/>
      <c r="J11" s="17"/>
      <c r="K11" s="17">
        <f t="shared" si="1"/>
        <v>30096395.23</v>
      </c>
      <c r="L11" s="17">
        <f t="shared" si="4"/>
        <v>46098.71</v>
      </c>
      <c r="M11" s="17">
        <f t="shared" si="2"/>
        <v>18439.48</v>
      </c>
      <c r="N11" s="17">
        <f t="shared" si="3"/>
        <v>27659.23</v>
      </c>
      <c r="O11" s="16">
        <f t="shared" si="5"/>
        <v>10909</v>
      </c>
    </row>
    <row r="12" s="4" customFormat="true" ht="29.25" customHeight="true" spans="1:15">
      <c r="A12" s="14" t="s">
        <v>28</v>
      </c>
      <c r="B12" s="15" t="s">
        <v>29</v>
      </c>
      <c r="C12" s="16">
        <v>8906901</v>
      </c>
      <c r="D12" s="17">
        <v>18278.3</v>
      </c>
      <c r="E12" s="17">
        <v>8851140.66</v>
      </c>
      <c r="F12" s="17">
        <v>1380.78</v>
      </c>
      <c r="G12" s="17"/>
      <c r="H12" s="17"/>
      <c r="I12" s="17"/>
      <c r="J12" s="17"/>
      <c r="K12" s="17">
        <f t="shared" si="1"/>
        <v>17758041.66</v>
      </c>
      <c r="L12" s="17">
        <f t="shared" si="4"/>
        <v>19659.08</v>
      </c>
      <c r="M12" s="17">
        <f t="shared" si="2"/>
        <v>7863.63</v>
      </c>
      <c r="N12" s="17">
        <f t="shared" si="3"/>
        <v>11795.45</v>
      </c>
      <c r="O12" s="16">
        <f t="shared" si="5"/>
        <v>4652</v>
      </c>
    </row>
    <row r="13" s="4" customFormat="true" ht="29.25" customHeight="true" spans="1:15">
      <c r="A13" s="14" t="s">
        <v>30</v>
      </c>
      <c r="B13" s="15" t="s">
        <v>31</v>
      </c>
      <c r="C13" s="16">
        <v>7794478</v>
      </c>
      <c r="D13" s="17">
        <v>15995.44</v>
      </c>
      <c r="E13" s="17">
        <v>13718425.9</v>
      </c>
      <c r="F13" s="17">
        <v>2140.07</v>
      </c>
      <c r="G13" s="17">
        <v>4327308.26</v>
      </c>
      <c r="H13" s="17">
        <v>285.6</v>
      </c>
      <c r="I13" s="17"/>
      <c r="J13" s="17"/>
      <c r="K13" s="17">
        <f t="shared" si="1"/>
        <v>25840212.16</v>
      </c>
      <c r="L13" s="17">
        <f t="shared" si="4"/>
        <v>18421.11</v>
      </c>
      <c r="M13" s="17">
        <f t="shared" si="2"/>
        <v>7368.44</v>
      </c>
      <c r="N13" s="17">
        <f t="shared" si="3"/>
        <v>11052.67</v>
      </c>
      <c r="O13" s="16">
        <f t="shared" si="5"/>
        <v>4359</v>
      </c>
    </row>
    <row r="14" s="4" customFormat="true" ht="29.25" customHeight="true" spans="1:15">
      <c r="A14" s="14" t="s">
        <v>32</v>
      </c>
      <c r="B14" s="15" t="s">
        <v>33</v>
      </c>
      <c r="C14" s="16">
        <v>21248001</v>
      </c>
      <c r="D14" s="17">
        <v>43604.1</v>
      </c>
      <c r="E14" s="17">
        <v>10953531.34</v>
      </c>
      <c r="F14" s="17">
        <v>1708.75</v>
      </c>
      <c r="G14" s="17">
        <v>2042190.84</v>
      </c>
      <c r="H14" s="17">
        <v>134.78</v>
      </c>
      <c r="I14" s="17">
        <v>5434581.13</v>
      </c>
      <c r="J14" s="17">
        <v>2010.8</v>
      </c>
      <c r="K14" s="17">
        <f t="shared" si="1"/>
        <v>39678304.31</v>
      </c>
      <c r="L14" s="17">
        <f t="shared" si="4"/>
        <v>47458.43</v>
      </c>
      <c r="M14" s="17">
        <f t="shared" si="2"/>
        <v>18983.37</v>
      </c>
      <c r="N14" s="17">
        <f t="shared" si="3"/>
        <v>28475.06</v>
      </c>
      <c r="O14" s="16">
        <f t="shared" si="5"/>
        <v>11231</v>
      </c>
    </row>
    <row r="15" s="4" customFormat="true" ht="29.25" customHeight="true" spans="1:15">
      <c r="A15" s="14" t="s">
        <v>34</v>
      </c>
      <c r="B15" s="15" t="s">
        <v>35</v>
      </c>
      <c r="C15" s="16">
        <v>17515840</v>
      </c>
      <c r="D15" s="17">
        <v>35945.14</v>
      </c>
      <c r="E15" s="17">
        <v>10260112.01</v>
      </c>
      <c r="F15" s="17">
        <v>1600.58</v>
      </c>
      <c r="G15" s="17">
        <v>5410227.69</v>
      </c>
      <c r="H15" s="17">
        <v>357.08</v>
      </c>
      <c r="I15" s="17"/>
      <c r="J15" s="17"/>
      <c r="K15" s="17">
        <f t="shared" si="1"/>
        <v>33186179.7</v>
      </c>
      <c r="L15" s="17">
        <f t="shared" si="4"/>
        <v>37902.8</v>
      </c>
      <c r="M15" s="17">
        <f t="shared" si="2"/>
        <v>15161.12</v>
      </c>
      <c r="N15" s="17">
        <f t="shared" si="3"/>
        <v>22741.68</v>
      </c>
      <c r="O15" s="16">
        <f t="shared" si="5"/>
        <v>8969</v>
      </c>
    </row>
    <row r="16" s="4" customFormat="true" ht="29.25" customHeight="true" spans="1:15">
      <c r="A16" s="14" t="s">
        <v>36</v>
      </c>
      <c r="B16" s="15" t="s">
        <v>37</v>
      </c>
      <c r="C16" s="16">
        <v>21210059</v>
      </c>
      <c r="D16" s="17">
        <v>43526.24</v>
      </c>
      <c r="E16" s="17"/>
      <c r="F16" s="17"/>
      <c r="G16" s="17">
        <v>522249</v>
      </c>
      <c r="H16" s="17">
        <v>34.47</v>
      </c>
      <c r="I16" s="17"/>
      <c r="J16" s="17"/>
      <c r="K16" s="17">
        <f t="shared" si="1"/>
        <v>21732308</v>
      </c>
      <c r="L16" s="17">
        <f t="shared" si="4"/>
        <v>43560.71</v>
      </c>
      <c r="M16" s="17">
        <f t="shared" si="2"/>
        <v>17424.28</v>
      </c>
      <c r="N16" s="17">
        <f t="shared" si="3"/>
        <v>26136.43</v>
      </c>
      <c r="O16" s="16">
        <f t="shared" si="5"/>
        <v>10308</v>
      </c>
    </row>
    <row r="17" s="4" customFormat="true" ht="29.25" customHeight="true" spans="1:15">
      <c r="A17" s="14" t="s">
        <v>38</v>
      </c>
      <c r="B17" s="15" t="s">
        <v>39</v>
      </c>
      <c r="C17" s="16">
        <v>223645</v>
      </c>
      <c r="D17" s="17">
        <v>458.95</v>
      </c>
      <c r="E17" s="17">
        <v>5347971.33</v>
      </c>
      <c r="F17" s="17">
        <v>834.28</v>
      </c>
      <c r="G17" s="17">
        <v>1083088.68</v>
      </c>
      <c r="H17" s="17">
        <v>71.48</v>
      </c>
      <c r="I17" s="17"/>
      <c r="J17" s="17"/>
      <c r="K17" s="17">
        <f t="shared" si="1"/>
        <v>6654705.01</v>
      </c>
      <c r="L17" s="17">
        <f t="shared" si="4"/>
        <v>1364.71</v>
      </c>
      <c r="M17" s="17">
        <f t="shared" si="2"/>
        <v>545.88</v>
      </c>
      <c r="N17" s="17">
        <f t="shared" si="3"/>
        <v>818.83</v>
      </c>
      <c r="O17" s="16">
        <f t="shared" si="5"/>
        <v>323</v>
      </c>
    </row>
    <row r="18" s="4" customFormat="true" ht="29.25" customHeight="true" spans="1:15">
      <c r="A18" s="14" t="s">
        <v>40</v>
      </c>
      <c r="B18" s="15" t="s">
        <v>41</v>
      </c>
      <c r="C18" s="16">
        <v>26582365</v>
      </c>
      <c r="D18" s="17">
        <v>54551.02</v>
      </c>
      <c r="E18" s="17">
        <v>3904378.2</v>
      </c>
      <c r="F18" s="17">
        <v>609.08</v>
      </c>
      <c r="G18" s="17">
        <v>1220824.92</v>
      </c>
      <c r="H18" s="17">
        <v>80.57</v>
      </c>
      <c r="I18" s="17"/>
      <c r="J18" s="17"/>
      <c r="K18" s="17">
        <f t="shared" si="1"/>
        <v>31707568.12</v>
      </c>
      <c r="L18" s="17">
        <f t="shared" si="4"/>
        <v>55240.67</v>
      </c>
      <c r="M18" s="17">
        <f t="shared" si="2"/>
        <v>22096.27</v>
      </c>
      <c r="N18" s="17">
        <f t="shared" si="3"/>
        <v>33144.4</v>
      </c>
      <c r="O18" s="16">
        <v>13050</v>
      </c>
    </row>
    <row r="19" s="4" customFormat="true" ht="29.25" customHeight="true" spans="1:15">
      <c r="A19" s="14" t="s">
        <v>42</v>
      </c>
      <c r="B19" s="15" t="s">
        <v>43</v>
      </c>
      <c r="C19" s="16">
        <v>13727573</v>
      </c>
      <c r="D19" s="17">
        <v>28171.05</v>
      </c>
      <c r="E19" s="17"/>
      <c r="F19" s="17"/>
      <c r="G19" s="17">
        <v>1066632.36</v>
      </c>
      <c r="H19" s="17">
        <v>70.4</v>
      </c>
      <c r="I19" s="17"/>
      <c r="J19" s="17"/>
      <c r="K19" s="17">
        <f t="shared" si="1"/>
        <v>14794205.36</v>
      </c>
      <c r="L19" s="17">
        <f t="shared" si="4"/>
        <v>28241.45</v>
      </c>
      <c r="M19" s="17">
        <f t="shared" si="2"/>
        <v>11296.58</v>
      </c>
      <c r="N19" s="17">
        <f t="shared" si="3"/>
        <v>16944.87</v>
      </c>
      <c r="O19" s="16">
        <f t="shared" si="5"/>
        <v>6683</v>
      </c>
    </row>
    <row r="20" s="4" customFormat="true" ht="29.25" customHeight="true" spans="1:15">
      <c r="A20" s="14" t="s">
        <v>44</v>
      </c>
      <c r="B20" s="15" t="s">
        <v>45</v>
      </c>
      <c r="C20" s="16">
        <v>2802080</v>
      </c>
      <c r="D20" s="17">
        <v>5750.29</v>
      </c>
      <c r="E20" s="17">
        <v>10640255</v>
      </c>
      <c r="F20" s="17">
        <v>1659.88</v>
      </c>
      <c r="G20" s="17">
        <v>62940</v>
      </c>
      <c r="H20" s="17">
        <v>4.15</v>
      </c>
      <c r="I20" s="17"/>
      <c r="J20" s="17"/>
      <c r="K20" s="17">
        <f t="shared" si="1"/>
        <v>13505275</v>
      </c>
      <c r="L20" s="17">
        <f t="shared" si="4"/>
        <v>7414.32</v>
      </c>
      <c r="M20" s="17">
        <f t="shared" si="2"/>
        <v>2965.73</v>
      </c>
      <c r="N20" s="17">
        <f t="shared" si="3"/>
        <v>4448.59</v>
      </c>
      <c r="O20" s="16">
        <f t="shared" si="5"/>
        <v>1755</v>
      </c>
    </row>
    <row r="21" s="4" customFormat="true" ht="29.25" customHeight="true" spans="1:15">
      <c r="A21" s="14" t="s">
        <v>46</v>
      </c>
      <c r="B21" s="15" t="s">
        <v>47</v>
      </c>
      <c r="C21" s="16">
        <v>391613</v>
      </c>
      <c r="D21" s="17">
        <v>803.65</v>
      </c>
      <c r="E21" s="17">
        <v>10447699.54</v>
      </c>
      <c r="F21" s="17">
        <v>1629.84</v>
      </c>
      <c r="G21" s="17">
        <v>9428</v>
      </c>
      <c r="H21" s="17">
        <v>0.62</v>
      </c>
      <c r="I21" s="17"/>
      <c r="J21" s="17"/>
      <c r="K21" s="17">
        <f t="shared" si="1"/>
        <v>10848740.54</v>
      </c>
      <c r="L21" s="17">
        <f t="shared" si="4"/>
        <v>2434.11</v>
      </c>
      <c r="M21" s="17">
        <f t="shared" si="2"/>
        <v>973.64</v>
      </c>
      <c r="N21" s="17">
        <f t="shared" si="3"/>
        <v>1460.47</v>
      </c>
      <c r="O21" s="16">
        <f t="shared" si="5"/>
        <v>576</v>
      </c>
    </row>
  </sheetData>
  <sheetProtection formatCells="0" formatColumns="0" formatRows="0" insertRows="0" insertColumns="0" insertHyperlinks="0" deleteColumns="0" deleteRows="0" sort="0" autoFilter="0" pivotTables="0"/>
  <mergeCells count="11">
    <mergeCell ref="A1:B1"/>
    <mergeCell ref="A2:O2"/>
    <mergeCell ref="C4:D4"/>
    <mergeCell ref="E4:F4"/>
    <mergeCell ref="G4:H4"/>
    <mergeCell ref="I4:J4"/>
    <mergeCell ref="K4:N4"/>
    <mergeCell ref="A6:B6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补贴资金拨付计划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kylin</cp:lastModifiedBy>
  <dcterms:created xsi:type="dcterms:W3CDTF">2022-11-27T20:54:00Z</dcterms:created>
  <cp:lastPrinted>2023-02-07T09:56:00Z</cp:lastPrinted>
  <dcterms:modified xsi:type="dcterms:W3CDTF">2023-02-08T10:42:39Z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EFAADA5ED9F84356B32D79EC8833F60B</vt:lpwstr>
  </property>
  <property fmtid="{D5CDD505-2E9C-101B-9397-08002B2CF9AE}" pid="3" name="KSOProductBuildVer">
    <vt:lpwstr>2052-11.8.2.9583</vt:lpwstr>
  </property>
</Properties>
</file>