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70" firstSheet="1" activeTab="1"/>
  </bookViews>
  <sheets>
    <sheet name="基础" sheetId="1" state="hidden" r:id="rId1"/>
    <sheet name="按区域" sheetId="4" r:id="rId2"/>
    <sheet name="Sheet2" sheetId="2" state="hidden" r:id="rId3"/>
    <sheet name="按名称" sheetId="3" r:id="rId4"/>
  </sheets>
  <definedNames>
    <definedName name="_xlnm._FilterDatabase" localSheetId="1" hidden="1">按区域!$A$3:$Q$88</definedName>
    <definedName name="_xlnm._FilterDatabase" localSheetId="3" hidden="1">按名称!$A$3:$Q$72</definedName>
  </definedNames>
  <calcPr calcId="144525"/>
</workbook>
</file>

<file path=xl/sharedStrings.xml><?xml version="1.0" encoding="utf-8"?>
<sst xmlns="http://schemas.openxmlformats.org/spreadsheetml/2006/main" count="1040" uniqueCount="369">
  <si>
    <t>2022年天津市企业提升国际化经营能力项目（第一批）汇总表（按名称）</t>
  </si>
  <si>
    <t>序号</t>
  </si>
  <si>
    <t>企业名称</t>
  </si>
  <si>
    <t>项目数量合计</t>
  </si>
  <si>
    <t>项目金额合计</t>
  </si>
  <si>
    <t>A展会数量</t>
  </si>
  <si>
    <t>A金额</t>
  </si>
  <si>
    <t>D产品认证数量</t>
  </si>
  <si>
    <t>D金额</t>
  </si>
  <si>
    <t>E商标数量</t>
  </si>
  <si>
    <t>E金额</t>
  </si>
  <si>
    <t>G管理体系数量</t>
  </si>
  <si>
    <t>G金额</t>
  </si>
  <si>
    <t>H专利数量</t>
  </si>
  <si>
    <t>H金额</t>
  </si>
  <si>
    <t>区域</t>
  </si>
  <si>
    <t>档案号</t>
  </si>
  <si>
    <t>区域代码</t>
  </si>
  <si>
    <t>艾迈特（天津）进出口有限公司</t>
  </si>
  <si>
    <t>河北区</t>
  </si>
  <si>
    <t>A-021</t>
  </si>
  <si>
    <t>艾迈特（天津）进出口有限公司 汇总</t>
  </si>
  <si>
    <t>艾美莉亚（天津）进出口有限公司</t>
  </si>
  <si>
    <r>
      <rPr>
        <sz val="10"/>
        <color theme="1"/>
        <rFont val="宋体"/>
        <charset val="134"/>
        <scheme val="minor"/>
      </rPr>
      <t>北辰区</t>
    </r>
  </si>
  <si>
    <t>D-003</t>
  </si>
  <si>
    <t>艾美莉亚（天津）进出口有限公司 汇总</t>
  </si>
  <si>
    <t>奥克兰高分子医用材料(天津)有限公司</t>
  </si>
  <si>
    <t>西青区</t>
  </si>
  <si>
    <t>A-037</t>
  </si>
  <si>
    <t>奥克兰高分子医用材料(天津)有限公司 汇总</t>
  </si>
  <si>
    <t>创赢晟茂供应链管理（天津）有限公司</t>
  </si>
  <si>
    <t>河西区</t>
  </si>
  <si>
    <t>A-033</t>
  </si>
  <si>
    <t>创赢晟茂供应链管理（天津）有限公司 汇总</t>
  </si>
  <si>
    <t>丹娜（天津）生物科技股份有限公司</t>
  </si>
  <si>
    <t>滨海新区</t>
  </si>
  <si>
    <t>A-038</t>
  </si>
  <si>
    <r>
      <rPr>
        <sz val="10"/>
        <color theme="1"/>
        <rFont val="宋体"/>
        <charset val="134"/>
        <scheme val="minor"/>
      </rPr>
      <t>滨海新区</t>
    </r>
  </si>
  <si>
    <t>D-064</t>
  </si>
  <si>
    <t>D-065</t>
  </si>
  <si>
    <t>D-066</t>
  </si>
  <si>
    <t>丹娜（天津）生物科技股份有限公司 汇总</t>
  </si>
  <si>
    <t>道格拉斯（天津）建材有限公司</t>
  </si>
  <si>
    <t>武清区</t>
  </si>
  <si>
    <t>A-002</t>
  </si>
  <si>
    <t>道格拉斯（天津）建材有限公司 汇总</t>
  </si>
  <si>
    <t>恒银金融科技股份有限公司</t>
  </si>
  <si>
    <t>D-018</t>
  </si>
  <si>
    <t>恒银金融科技股份有限公司 汇总</t>
  </si>
  <si>
    <t>力神动力电池系统有限公司</t>
  </si>
  <si>
    <t>D-076</t>
  </si>
  <si>
    <t>D-077</t>
  </si>
  <si>
    <t>力神动力电池系统有限公司 汇总</t>
  </si>
  <si>
    <t>马士通安全设备（天津）有限公司</t>
  </si>
  <si>
    <t>津南区</t>
  </si>
  <si>
    <t>E-009</t>
  </si>
  <si>
    <t>马士通安全设备（天津）有限公司 汇总</t>
  </si>
  <si>
    <t>诺伦钢铁（天津）集团有限公司</t>
  </si>
  <si>
    <t>A-022</t>
  </si>
  <si>
    <t>诺伦钢铁（天津）集团有限公司 汇总</t>
  </si>
  <si>
    <t>匹克国际贸易（天津）有限公司</t>
  </si>
  <si>
    <t>D-071</t>
  </si>
  <si>
    <t>D-072</t>
  </si>
  <si>
    <t>G-017</t>
  </si>
  <si>
    <t>G-018</t>
  </si>
  <si>
    <t>匹克国际贸易（天津）有限公司 汇总</t>
  </si>
  <si>
    <t>清能华控科技有限公司</t>
  </si>
  <si>
    <t>D-015</t>
  </si>
  <si>
    <t>清能华控科技有限公司 汇总</t>
  </si>
  <si>
    <t>三尚行（天津）食品股份有限公司</t>
  </si>
  <si>
    <t>A-031</t>
  </si>
  <si>
    <t>三尚行（天津）食品股份有限公司 汇总</t>
  </si>
  <si>
    <t>上工富怡智能制造（天津）有限公司</t>
  </si>
  <si>
    <r>
      <rPr>
        <sz val="10"/>
        <color theme="1"/>
        <rFont val="宋体"/>
        <charset val="134"/>
        <scheme val="minor"/>
      </rPr>
      <t>宝坻区</t>
    </r>
  </si>
  <si>
    <t>D-017</t>
  </si>
  <si>
    <t>D-044</t>
  </si>
  <si>
    <t>上工富怡智能制造（天津）有限公司 汇总</t>
  </si>
  <si>
    <t>圣宏瑞（天津）网络科技有限责任公司</t>
  </si>
  <si>
    <t>A-034</t>
  </si>
  <si>
    <t>圣宏瑞（天津）网络科技有限责任公司 汇总</t>
  </si>
  <si>
    <t>天地伟业技术有限公司</t>
  </si>
  <si>
    <t>D-045</t>
  </si>
  <si>
    <t>D-046</t>
  </si>
  <si>
    <t>D-047</t>
  </si>
  <si>
    <t>D-048</t>
  </si>
  <si>
    <t>D-049</t>
  </si>
  <si>
    <t>D-050</t>
  </si>
  <si>
    <t>D-051</t>
  </si>
  <si>
    <t>D-052</t>
  </si>
  <si>
    <t>D-053</t>
  </si>
  <si>
    <t>D-054</t>
  </si>
  <si>
    <t>D-055</t>
  </si>
  <si>
    <t>D-056</t>
  </si>
  <si>
    <t>D-057</t>
  </si>
  <si>
    <t>天地伟业技术有限公司 汇总</t>
  </si>
  <si>
    <t>天津澳飞易国际贸易有限公司</t>
  </si>
  <si>
    <r>
      <rPr>
        <sz val="10"/>
        <color theme="1"/>
        <rFont val="宋体"/>
        <charset val="134"/>
        <scheme val="minor"/>
      </rPr>
      <t>河西区</t>
    </r>
  </si>
  <si>
    <t>D-004</t>
  </si>
  <si>
    <t>天津澳飞易国际贸易有限公司 汇总</t>
  </si>
  <si>
    <t>天津巴莫科技有限责任公司</t>
  </si>
  <si>
    <t>E-020</t>
  </si>
  <si>
    <t>天津巴莫科技有限责任公司 汇总</t>
  </si>
  <si>
    <t>天津百利鑫生物科技有限公司</t>
  </si>
  <si>
    <t>A-030</t>
  </si>
  <si>
    <t>天津百利鑫生物科技有限公司 汇总</t>
  </si>
  <si>
    <t>天津大桥国际贸易有限责任公司</t>
  </si>
  <si>
    <t>E-003</t>
  </si>
  <si>
    <t>E-004</t>
  </si>
  <si>
    <t>天津大桥国际贸易有限责任公司 汇总</t>
  </si>
  <si>
    <t>天津大桥焊材集团有限公司</t>
  </si>
  <si>
    <r>
      <rPr>
        <sz val="10"/>
        <color theme="1"/>
        <rFont val="宋体"/>
        <charset val="134"/>
        <scheme val="minor"/>
      </rPr>
      <t>西青区</t>
    </r>
  </si>
  <si>
    <t>D-020</t>
  </si>
  <si>
    <t>D-021</t>
  </si>
  <si>
    <t>天津大桥焊材集团有限公司 汇总</t>
  </si>
  <si>
    <t>天津德力仪器设备有限公司</t>
  </si>
  <si>
    <t>D-019</t>
  </si>
  <si>
    <t>E-011</t>
  </si>
  <si>
    <t>E-012</t>
  </si>
  <si>
    <t>天津德力仪器设备有限公司 汇总</t>
  </si>
  <si>
    <t>天津恒达文博科技股份有限公司</t>
  </si>
  <si>
    <t>G-013</t>
  </si>
  <si>
    <t>天津恒达文博科技股份有限公司 汇总</t>
  </si>
  <si>
    <t>天津宏控商贸有限公司</t>
  </si>
  <si>
    <r>
      <rPr>
        <sz val="10"/>
        <color theme="1"/>
        <rFont val="宋体"/>
        <charset val="134"/>
        <scheme val="minor"/>
      </rPr>
      <t>红桥区</t>
    </r>
  </si>
  <si>
    <t>D-043</t>
  </si>
  <si>
    <t>天津宏控商贸有限公司 汇总</t>
  </si>
  <si>
    <t>天津华鸿科技股份有限公司</t>
  </si>
  <si>
    <t>A-014</t>
  </si>
  <si>
    <t>天津华鸿科技股份有限公司 汇总</t>
  </si>
  <si>
    <t>天津惠好国际贸易有限公司</t>
  </si>
  <si>
    <t>A-018</t>
  </si>
  <si>
    <t>天津惠好国际贸易有限公司 汇总</t>
  </si>
  <si>
    <t>天津机械进出口有限公司</t>
  </si>
  <si>
    <t>和平区</t>
  </si>
  <si>
    <t>E-018</t>
  </si>
  <si>
    <t>E-019</t>
  </si>
  <si>
    <t>E-021</t>
  </si>
  <si>
    <t>天津机械进出口有限公司 汇总</t>
  </si>
  <si>
    <t>天津嘉盛誉达进出口贸易有限公司</t>
  </si>
  <si>
    <t>A-011</t>
  </si>
  <si>
    <t>天津嘉盛誉达进出口贸易有限公司 汇总</t>
  </si>
  <si>
    <t>天津金乐驰进出口有限公司</t>
  </si>
  <si>
    <t>A-006</t>
  </si>
  <si>
    <t>天津金乐驰进出口有限公司 汇总</t>
  </si>
  <si>
    <t>天津锦美氢源科技发展有限公司</t>
  </si>
  <si>
    <t>G-009</t>
  </si>
  <si>
    <t>G-010</t>
  </si>
  <si>
    <t>G-011</t>
  </si>
  <si>
    <t>天津锦美氢源科技发展有限公司 汇总</t>
  </si>
  <si>
    <t>天津锦贤物流有限公司</t>
  </si>
  <si>
    <t>保税区</t>
  </si>
  <si>
    <t>A-017</t>
  </si>
  <si>
    <t>天津锦贤物流有限公司 汇总</t>
  </si>
  <si>
    <t>天津久日新材料股份有限公司</t>
  </si>
  <si>
    <t>北辰区</t>
  </si>
  <si>
    <t>E-022</t>
  </si>
  <si>
    <t>E-023</t>
  </si>
  <si>
    <t>天津久日新材料股份有限公司 汇总</t>
  </si>
  <si>
    <t>天津力神电池股份有限公司</t>
  </si>
  <si>
    <t>D-073</t>
  </si>
  <si>
    <t>D-074</t>
  </si>
  <si>
    <t>D-078</t>
  </si>
  <si>
    <t>D-079</t>
  </si>
  <si>
    <t>D-080</t>
  </si>
  <si>
    <t>D-081</t>
  </si>
  <si>
    <t>天津力神电池股份有限公司 汇总</t>
  </si>
  <si>
    <t>天津力神新能源科技有限公司</t>
  </si>
  <si>
    <t>D-075</t>
  </si>
  <si>
    <t>天津力神新能源科技有限公司 汇总</t>
  </si>
  <si>
    <t>天津欧太服装有限公司</t>
  </si>
  <si>
    <r>
      <rPr>
        <sz val="10"/>
        <color theme="1"/>
        <rFont val="宋体"/>
        <charset val="134"/>
        <scheme val="minor"/>
      </rPr>
      <t>和平区</t>
    </r>
  </si>
  <si>
    <t>D-025</t>
  </si>
  <si>
    <t>D-026</t>
  </si>
  <si>
    <t>D-027</t>
  </si>
  <si>
    <t>D-028</t>
  </si>
  <si>
    <t>D-029</t>
  </si>
  <si>
    <t>D-030</t>
  </si>
  <si>
    <t>D-031</t>
  </si>
  <si>
    <t>D-032</t>
  </si>
  <si>
    <t>D-033</t>
  </si>
  <si>
    <t>D-034</t>
  </si>
  <si>
    <t>天津欧太服装有限公司 汇总</t>
  </si>
  <si>
    <t>天津派森新材料技术有限责任公司</t>
  </si>
  <si>
    <t>D-023</t>
  </si>
  <si>
    <t>天津派森新材料技术有限责任公司 汇总</t>
  </si>
  <si>
    <t>天津狮鹏环保科技有限公司</t>
  </si>
  <si>
    <t>D-001</t>
  </si>
  <si>
    <t>D-002</t>
  </si>
  <si>
    <t>天津狮鹏环保科技有限公司 汇总</t>
  </si>
  <si>
    <t>天津世纪五矿贸易有限公司</t>
  </si>
  <si>
    <t>E-013</t>
  </si>
  <si>
    <t>E-014</t>
  </si>
  <si>
    <t>E-015</t>
  </si>
  <si>
    <t>E-016</t>
  </si>
  <si>
    <t>E-017</t>
  </si>
  <si>
    <t>E-024</t>
  </si>
  <si>
    <t>E-026</t>
  </si>
  <si>
    <t>E-027</t>
  </si>
  <si>
    <t>E-028</t>
  </si>
  <si>
    <t>天津世纪五矿贸易有限公司 汇总</t>
  </si>
  <si>
    <t>天津市金黄庄工贸有限公司</t>
  </si>
  <si>
    <t>A-026</t>
  </si>
  <si>
    <t>天津市金黄庄工贸有限公司 汇总</t>
  </si>
  <si>
    <t>天津市金锚家居用品有限公司</t>
  </si>
  <si>
    <t>H-001</t>
  </si>
  <si>
    <t>H-002</t>
  </si>
  <si>
    <t>天津市金锚家居用品有限公司 汇总</t>
  </si>
  <si>
    <t>天津市金桥焊材集团股份有限公司</t>
  </si>
  <si>
    <r>
      <rPr>
        <sz val="10"/>
        <color theme="1"/>
        <rFont val="宋体"/>
        <charset val="134"/>
        <scheme val="minor"/>
      </rPr>
      <t>东丽区</t>
    </r>
  </si>
  <si>
    <t>D-016</t>
  </si>
  <si>
    <t>东丽区</t>
  </si>
  <si>
    <t>E-005</t>
  </si>
  <si>
    <t>E-006</t>
  </si>
  <si>
    <t>E-007</t>
  </si>
  <si>
    <t>E-008</t>
  </si>
  <si>
    <t>天津市金桥焊材集团股份有限公司 汇总</t>
  </si>
  <si>
    <t>天津市精成伟业机器制造有限公司</t>
  </si>
  <si>
    <t>A-001</t>
  </si>
  <si>
    <t>天津市精成伟业机器制造有限公司 汇总</t>
  </si>
  <si>
    <t>天津市凯特国际贸易有限公司</t>
  </si>
  <si>
    <t>A-015</t>
  </si>
  <si>
    <t>天津市凯特国际贸易有限公司 汇总</t>
  </si>
  <si>
    <t>天津市克兰佰瑞国际贸易有限公司</t>
  </si>
  <si>
    <t>A-020</t>
  </si>
  <si>
    <t>天津市克兰佰瑞国际贸易有限公司 汇总</t>
  </si>
  <si>
    <t>天津市蓝航医疗科技有限公司</t>
  </si>
  <si>
    <r>
      <rPr>
        <sz val="10"/>
        <color theme="1"/>
        <rFont val="宋体"/>
        <charset val="134"/>
        <scheme val="minor"/>
      </rPr>
      <t>津南区</t>
    </r>
  </si>
  <si>
    <t>D-024</t>
  </si>
  <si>
    <t>G-008</t>
  </si>
  <si>
    <t>天津市蓝航医疗科技有限公司 汇总</t>
  </si>
  <si>
    <t>天津市美得空间隔断制造有限公司</t>
  </si>
  <si>
    <t>D-063</t>
  </si>
  <si>
    <t>天津市美得空间隔断制造有限公司 汇总</t>
  </si>
  <si>
    <t>天津市泰瑞博思医疗器械有限公司</t>
  </si>
  <si>
    <t>E-001</t>
  </si>
  <si>
    <t>E-002</t>
  </si>
  <si>
    <t>天津市泰瑞博思医疗器械有限公司 汇总</t>
  </si>
  <si>
    <t>天津市鸵鸟墨水有限公司</t>
  </si>
  <si>
    <t>南开区</t>
  </si>
  <si>
    <t>E-010</t>
  </si>
  <si>
    <t>天津市鸵鸟墨水有限公司 汇总</t>
  </si>
  <si>
    <t>天津市新的纺织品进出口有限公司</t>
  </si>
  <si>
    <t>A-005</t>
  </si>
  <si>
    <t>A-009</t>
  </si>
  <si>
    <t>天津市新的纺织品进出口有限公司 汇总</t>
  </si>
  <si>
    <t>天津市易斯达进出口有限公司</t>
  </si>
  <si>
    <t>D-005</t>
  </si>
  <si>
    <t>天津市易斯达进出口有限公司 汇总</t>
  </si>
  <si>
    <t>天津市永利奇纸品机械有限公司</t>
  </si>
  <si>
    <t>静海区</t>
  </si>
  <si>
    <t>A-025</t>
  </si>
  <si>
    <t>天津市永利奇纸品机械有限公司 汇总</t>
  </si>
  <si>
    <t>天津天伟食品有限公司</t>
  </si>
  <si>
    <t>宁河区</t>
  </si>
  <si>
    <t>A-024</t>
  </si>
  <si>
    <t>天津天伟食品有限公司 汇总</t>
  </si>
  <si>
    <t>天津威诺科贸有限公司</t>
  </si>
  <si>
    <t>河东区</t>
  </si>
  <si>
    <t>A-023</t>
  </si>
  <si>
    <t>天津威诺科贸有限公司 汇总</t>
  </si>
  <si>
    <t>天津微纳芯科技有限公司</t>
  </si>
  <si>
    <t>A-035</t>
  </si>
  <si>
    <t>A-036</t>
  </si>
  <si>
    <t>天津微纳芯科技有限公司 汇总</t>
  </si>
  <si>
    <t>天津文洲机械有限公司</t>
  </si>
  <si>
    <t>D-006</t>
  </si>
  <si>
    <t>D-007</t>
  </si>
  <si>
    <t>D-008</t>
  </si>
  <si>
    <t>G-005</t>
  </si>
  <si>
    <t>G-006</t>
  </si>
  <si>
    <t>G-007</t>
  </si>
  <si>
    <t>天津文洲机械有限公司 汇总</t>
  </si>
  <si>
    <t>天津沃达尔工程技术有限公司</t>
  </si>
  <si>
    <t>A-003</t>
  </si>
  <si>
    <t>天津沃达尔工程技术有限公司 汇总</t>
  </si>
  <si>
    <t>天津阳光新线科技发展有限公司</t>
  </si>
  <si>
    <t>G-002</t>
  </si>
  <si>
    <t>G-003</t>
  </si>
  <si>
    <t>G-004</t>
  </si>
  <si>
    <t>天津阳光新线科技发展有限公司 汇总</t>
  </si>
  <si>
    <t>天津依柯赛进出口贸易有限公司</t>
  </si>
  <si>
    <t>A-012</t>
  </si>
  <si>
    <t>A-013</t>
  </si>
  <si>
    <t>天津依柯赛进出口贸易有限公司 汇总</t>
  </si>
  <si>
    <t>天津银河阀门有限公司</t>
  </si>
  <si>
    <t>A-039</t>
  </si>
  <si>
    <t>D-067</t>
  </si>
  <si>
    <t>D-068</t>
  </si>
  <si>
    <t>D-069</t>
  </si>
  <si>
    <t>D-070</t>
  </si>
  <si>
    <t>天津银河阀门有限公司 汇总</t>
  </si>
  <si>
    <t>天津中赫伟业机械制造有限公司</t>
  </si>
  <si>
    <t>G-015</t>
  </si>
  <si>
    <t>G-016</t>
  </si>
  <si>
    <t>天津中赫伟业机械制造有限公司 汇总</t>
  </si>
  <si>
    <t>天津子婷进出口贸易有限公司</t>
  </si>
  <si>
    <t>H-003</t>
  </si>
  <si>
    <t>天津子婷进出口贸易有限公司 汇总</t>
  </si>
  <si>
    <t>西克智能科技（天津）有限公司</t>
  </si>
  <si>
    <t>A-016</t>
  </si>
  <si>
    <t>西克智能科技（天津）有限公司 汇总</t>
  </si>
  <si>
    <t>香奈维斯（天津）食品有限公司</t>
  </si>
  <si>
    <t>G-001</t>
  </si>
  <si>
    <t>香奈维斯（天津）食品有限公司 汇总</t>
  </si>
  <si>
    <t>旭华麦迪科（天津）进出口贸易有限公司</t>
  </si>
  <si>
    <t>A-029</t>
  </si>
  <si>
    <t>旭华麦迪科（天津）进出口贸易有限公司 汇总</t>
  </si>
  <si>
    <t>亚星联众（天津）有限公司</t>
  </si>
  <si>
    <t>A-027</t>
  </si>
  <si>
    <t>亚星联众（天津）有限公司 汇总</t>
  </si>
  <si>
    <t>漾美（天津）纺织品有限公司</t>
  </si>
  <si>
    <t>D-036</t>
  </si>
  <si>
    <t>D-037</t>
  </si>
  <si>
    <t>D-038</t>
  </si>
  <si>
    <t>D-039</t>
  </si>
  <si>
    <t>D-041</t>
  </si>
  <si>
    <t>D-042</t>
  </si>
  <si>
    <t>漾美（天津）纺织品有限公司 汇总</t>
  </si>
  <si>
    <t>智选（天津）国际贸易有限公司</t>
  </si>
  <si>
    <t>A-019</t>
  </si>
  <si>
    <t>智选（天津）国际贸易有限公司 汇总</t>
  </si>
  <si>
    <t>中新动力（天津）自行车有限公司</t>
  </si>
  <si>
    <t>D-009</t>
  </si>
  <si>
    <t>D-010</t>
  </si>
  <si>
    <t>D-011</t>
  </si>
  <si>
    <t>D-012</t>
  </si>
  <si>
    <t>D-013</t>
  </si>
  <si>
    <t>D-014</t>
  </si>
  <si>
    <t>中新动力（天津）自行车有限公司 汇总</t>
  </si>
  <si>
    <t>追觅贸易（天津）有限公司</t>
  </si>
  <si>
    <t>D-058</t>
  </si>
  <si>
    <t>D-059</t>
  </si>
  <si>
    <t>D-060</t>
  </si>
  <si>
    <t>D-061</t>
  </si>
  <si>
    <t>追觅贸易（天津）有限公司 汇总</t>
  </si>
  <si>
    <t>总计</t>
  </si>
  <si>
    <t>附件</t>
  </si>
  <si>
    <t>支持企业提升国际化经营能力项目（2022年第一批）补助资金拨付明细表</t>
  </si>
  <si>
    <r>
      <rPr>
        <sz val="10"/>
        <color theme="1"/>
        <rFont val="宋体"/>
        <charset val="134"/>
      </rPr>
      <t>项目数量合计</t>
    </r>
  </si>
  <si>
    <r>
      <rPr>
        <sz val="10"/>
        <color theme="1"/>
        <rFont val="宋体"/>
        <charset val="134"/>
      </rPr>
      <t>项目金额合计</t>
    </r>
  </si>
  <si>
    <r>
      <rPr>
        <sz val="10"/>
        <color theme="1"/>
        <rFont val="Arial Narrow"/>
        <charset val="134"/>
      </rPr>
      <t>A</t>
    </r>
    <r>
      <rPr>
        <sz val="10"/>
        <color theme="1"/>
        <rFont val="宋体"/>
        <charset val="134"/>
      </rPr>
      <t>展会数量</t>
    </r>
  </si>
  <si>
    <r>
      <rPr>
        <sz val="10"/>
        <color theme="1"/>
        <rFont val="Arial Narrow"/>
        <charset val="134"/>
      </rPr>
      <t>A</t>
    </r>
    <r>
      <rPr>
        <sz val="10"/>
        <color theme="1"/>
        <rFont val="宋体"/>
        <charset val="134"/>
      </rPr>
      <t>金额</t>
    </r>
  </si>
  <si>
    <r>
      <rPr>
        <sz val="10"/>
        <color theme="1"/>
        <rFont val="Arial Narrow"/>
        <charset val="134"/>
      </rPr>
      <t>D</t>
    </r>
    <r>
      <rPr>
        <sz val="10"/>
        <color theme="1"/>
        <rFont val="宋体"/>
        <charset val="134"/>
      </rPr>
      <t>产品认证数量</t>
    </r>
  </si>
  <si>
    <r>
      <rPr>
        <sz val="10"/>
        <color theme="1"/>
        <rFont val="Arial Narrow"/>
        <charset val="134"/>
      </rPr>
      <t>D</t>
    </r>
    <r>
      <rPr>
        <sz val="10"/>
        <color theme="1"/>
        <rFont val="宋体"/>
        <charset val="134"/>
      </rPr>
      <t>金额</t>
    </r>
  </si>
  <si>
    <r>
      <rPr>
        <sz val="10"/>
        <color theme="1"/>
        <rFont val="Arial Narrow"/>
        <charset val="134"/>
      </rPr>
      <t>E</t>
    </r>
    <r>
      <rPr>
        <sz val="10"/>
        <color theme="1"/>
        <rFont val="宋体"/>
        <charset val="134"/>
      </rPr>
      <t>商标数量</t>
    </r>
  </si>
  <si>
    <r>
      <rPr>
        <sz val="10"/>
        <color theme="1"/>
        <rFont val="Arial Narrow"/>
        <charset val="134"/>
      </rPr>
      <t>E</t>
    </r>
    <r>
      <rPr>
        <sz val="10"/>
        <color theme="1"/>
        <rFont val="宋体"/>
        <charset val="134"/>
      </rPr>
      <t>金额</t>
    </r>
  </si>
  <si>
    <r>
      <rPr>
        <sz val="10"/>
        <color theme="1"/>
        <rFont val="Arial Narrow"/>
        <charset val="134"/>
      </rPr>
      <t>G</t>
    </r>
    <r>
      <rPr>
        <sz val="10"/>
        <color theme="1"/>
        <rFont val="宋体"/>
        <charset val="134"/>
      </rPr>
      <t>管理体系数量</t>
    </r>
  </si>
  <si>
    <r>
      <rPr>
        <sz val="10"/>
        <color theme="1"/>
        <rFont val="Arial Narrow"/>
        <charset val="134"/>
      </rPr>
      <t>G</t>
    </r>
    <r>
      <rPr>
        <sz val="10"/>
        <color theme="1"/>
        <rFont val="宋体"/>
        <charset val="134"/>
      </rPr>
      <t>金额</t>
    </r>
  </si>
  <si>
    <r>
      <rPr>
        <sz val="10"/>
        <color theme="1"/>
        <rFont val="Arial Narrow"/>
        <charset val="134"/>
      </rPr>
      <t>H</t>
    </r>
    <r>
      <rPr>
        <sz val="10"/>
        <color theme="1"/>
        <rFont val="宋体"/>
        <charset val="134"/>
      </rPr>
      <t>专利数量</t>
    </r>
  </si>
  <si>
    <r>
      <rPr>
        <sz val="10"/>
        <color theme="1"/>
        <rFont val="Arial Narrow"/>
        <charset val="134"/>
      </rPr>
      <t>H</t>
    </r>
    <r>
      <rPr>
        <sz val="10"/>
        <color theme="1"/>
        <rFont val="宋体"/>
        <charset val="134"/>
      </rPr>
      <t>金额</t>
    </r>
  </si>
  <si>
    <t>合计</t>
  </si>
  <si>
    <t>滨海新区小计</t>
  </si>
  <si>
    <t>和平区小计</t>
  </si>
  <si>
    <t>河北区小计</t>
  </si>
  <si>
    <t>河东区小计</t>
  </si>
  <si>
    <t>河西区小计</t>
  </si>
  <si>
    <t>南开区小计</t>
  </si>
  <si>
    <t>红桥区小计</t>
  </si>
  <si>
    <t>红桥区</t>
  </si>
  <si>
    <t>东丽区小计</t>
  </si>
  <si>
    <t>西青区小计</t>
  </si>
  <si>
    <t>津南区小计</t>
  </si>
  <si>
    <t>北辰区小计</t>
  </si>
  <si>
    <t>武清区小计</t>
  </si>
  <si>
    <t>宝坻区小计</t>
  </si>
  <si>
    <t>宝坻区</t>
  </si>
  <si>
    <t>宁河区小计</t>
  </si>
  <si>
    <t>静海区小计</t>
  </si>
  <si>
    <t>蓟州区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</si>
</sst>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Arial Narrow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b/>
      <sz val="10"/>
      <color theme="1"/>
      <name val="Arial Narrow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3" fillId="9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8" fillId="13" borderId="5" applyNumberFormat="false" applyAlignment="false" applyProtection="false">
      <alignment vertical="center"/>
    </xf>
    <xf numFmtId="0" fontId="19" fillId="14" borderId="6" applyNumberFormat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0" fillId="27" borderId="10" applyNumberFormat="false" applyFont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7" fillId="13" borderId="8" applyNumberForma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4" fillId="23" borderId="8" applyNumberForma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</cellStyleXfs>
  <cellXfs count="51">
    <xf numFmtId="0" fontId="0" fillId="0" borderId="0" xfId="0"/>
    <xf numFmtId="0" fontId="1" fillId="0" borderId="0" xfId="0" applyFont="true" applyFill="true"/>
    <xf numFmtId="0" fontId="2" fillId="0" borderId="0" xfId="0" applyFont="true" applyFill="true" applyAlignment="true">
      <alignment horizontal="center" vertical="center"/>
    </xf>
    <xf numFmtId="43" fontId="2" fillId="0" borderId="0" xfId="19" applyFont="true" applyFill="true" applyAlignment="true"/>
    <xf numFmtId="0" fontId="1" fillId="0" borderId="0" xfId="0" applyFont="true" applyFill="true" applyBorder="true"/>
    <xf numFmtId="0" fontId="3" fillId="0" borderId="0" xfId="0" applyFont="true" applyFill="true" applyAlignment="true">
      <alignment horizontal="center"/>
    </xf>
    <xf numFmtId="0" fontId="4" fillId="0" borderId="1" xfId="0" applyFont="true" applyFill="true" applyBorder="true" applyAlignment="true">
      <alignment horizontal="center"/>
    </xf>
    <xf numFmtId="0" fontId="2" fillId="0" borderId="1" xfId="0" applyFont="true" applyFill="true" applyBorder="true" applyAlignment="true">
      <alignment horizontal="center" vertical="center"/>
    </xf>
    <xf numFmtId="43" fontId="2" fillId="0" borderId="1" xfId="19" applyFont="true" applyFill="true" applyBorder="true" applyAlignment="true">
      <alignment horizontal="center"/>
    </xf>
    <xf numFmtId="0" fontId="1" fillId="0" borderId="1" xfId="0" applyFont="true" applyFill="true" applyBorder="true"/>
    <xf numFmtId="43" fontId="2" fillId="0" borderId="1" xfId="19" applyFont="true" applyFill="true" applyBorder="true" applyAlignment="true"/>
    <xf numFmtId="0" fontId="4" fillId="0" borderId="0" xfId="0" applyFont="true" applyFill="true" applyBorder="true" applyAlignment="true">
      <alignment horizontal="center"/>
    </xf>
    <xf numFmtId="0" fontId="1" fillId="0" borderId="1" xfId="0" applyFont="true" applyBorder="true"/>
    <xf numFmtId="0" fontId="1" fillId="0" borderId="2" xfId="0" applyFont="true" applyFill="true" applyBorder="true"/>
    <xf numFmtId="0" fontId="1" fillId="0" borderId="0" xfId="0" applyFont="true" applyFill="true" applyAlignment="true">
      <alignment wrapText="true"/>
    </xf>
    <xf numFmtId="0" fontId="5" fillId="2" borderId="0" xfId="0" applyFont="true" applyFill="true"/>
    <xf numFmtId="0" fontId="1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left" vertical="center"/>
    </xf>
    <xf numFmtId="0" fontId="7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43" fontId="2" fillId="0" borderId="1" xfId="19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 wrapText="true"/>
    </xf>
    <xf numFmtId="43" fontId="9" fillId="2" borderId="1" xfId="19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/>
    </xf>
    <xf numFmtId="0" fontId="4" fillId="0" borderId="0" xfId="0" applyFont="true" applyFill="true" applyBorder="true" applyAlignment="true">
      <alignment horizontal="center" wrapText="true"/>
    </xf>
    <xf numFmtId="0" fontId="8" fillId="2" borderId="0" xfId="0" applyFont="true" applyFill="true" applyBorder="true" applyAlignment="true">
      <alignment horizontal="center"/>
    </xf>
    <xf numFmtId="0" fontId="5" fillId="2" borderId="0" xfId="0" applyFont="true" applyFill="true" applyBorder="true" applyAlignment="true">
      <alignment horizontal="center"/>
    </xf>
    <xf numFmtId="0" fontId="3" fillId="0" borderId="0" xfId="0" applyFont="true" applyAlignment="true">
      <alignment horizontal="center"/>
    </xf>
    <xf numFmtId="0" fontId="8" fillId="0" borderId="1" xfId="0" applyFont="true" applyBorder="true" applyAlignment="true">
      <alignment horizontal="center"/>
    </xf>
    <xf numFmtId="43" fontId="8" fillId="0" borderId="1" xfId="19" applyFont="true" applyBorder="true" applyAlignment="true">
      <alignment horizontal="center"/>
    </xf>
    <xf numFmtId="0" fontId="10" fillId="0" borderId="0" xfId="0" applyFont="true"/>
    <xf numFmtId="0" fontId="3" fillId="0" borderId="0" xfId="0" applyFont="true"/>
    <xf numFmtId="0" fontId="8" fillId="0" borderId="0" xfId="0" applyFont="true" applyAlignment="true">
      <alignment horizontal="center"/>
    </xf>
    <xf numFmtId="0" fontId="1" fillId="0" borderId="1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0" fillId="0" borderId="1" xfId="0" applyBorder="true"/>
    <xf numFmtId="0" fontId="1" fillId="0" borderId="1" xfId="0" applyFont="true" applyBorder="true" applyAlignment="true">
      <alignment horizontal="center" vertical="center"/>
    </xf>
    <xf numFmtId="0" fontId="11" fillId="3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1" fillId="3" borderId="1" xfId="0" applyFont="true" applyFill="true" applyBorder="true" applyAlignment="true">
      <alignment horizontal="center" vertical="center" wrapText="true"/>
    </xf>
    <xf numFmtId="0" fontId="11" fillId="0" borderId="0" xfId="0" applyFont="true" applyBorder="true" applyAlignment="true">
      <alignment horizontal="center" vertical="center"/>
    </xf>
    <xf numFmtId="0" fontId="1" fillId="0" borderId="0" xfId="0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/>
    </xf>
    <xf numFmtId="0" fontId="1" fillId="4" borderId="1" xfId="0" applyFont="true" applyFill="true" applyBorder="true" applyAlignment="true">
      <alignment horizontal="center" vertical="center"/>
    </xf>
    <xf numFmtId="0" fontId="11" fillId="4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8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B9" sqref="B9"/>
    </sheetView>
  </sheetViews>
  <sheetFormatPr defaultColWidth="9" defaultRowHeight="13.5"/>
  <cols>
    <col min="2" max="2" width="40.2166666666667" customWidth="true"/>
    <col min="6" max="6" width="11.6666666666667" customWidth="true"/>
    <col min="8" max="8" width="11.6666666666667" customWidth="true"/>
    <col min="10" max="10" width="10.2166666666667" customWidth="true"/>
  </cols>
  <sheetData>
    <row r="1" ht="18.75" spans="1:17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5"/>
      <c r="P1" s="35"/>
      <c r="Q1" s="35"/>
    </row>
    <row r="2" spans="1:17">
      <c r="A2" s="32" t="s">
        <v>1</v>
      </c>
      <c r="B2" s="32" t="s">
        <v>2</v>
      </c>
      <c r="C2" s="32" t="s">
        <v>3</v>
      </c>
      <c r="D2" s="33" t="s">
        <v>4</v>
      </c>
      <c r="E2" s="32" t="s">
        <v>5</v>
      </c>
      <c r="F2" s="33" t="s">
        <v>6</v>
      </c>
      <c r="G2" s="32" t="s">
        <v>7</v>
      </c>
      <c r="H2" s="33" t="s">
        <v>8</v>
      </c>
      <c r="I2" s="32" t="s">
        <v>9</v>
      </c>
      <c r="J2" s="33" t="s">
        <v>10</v>
      </c>
      <c r="K2" s="32" t="s">
        <v>11</v>
      </c>
      <c r="L2" s="33" t="s">
        <v>12</v>
      </c>
      <c r="M2" s="32" t="s">
        <v>13</v>
      </c>
      <c r="N2" s="33" t="s">
        <v>14</v>
      </c>
      <c r="O2" s="36" t="s">
        <v>15</v>
      </c>
      <c r="P2" s="36" t="s">
        <v>16</v>
      </c>
      <c r="Q2" s="36" t="s">
        <v>17</v>
      </c>
    </row>
    <row r="3" outlineLevel="2" spans="2:16">
      <c r="B3" t="s">
        <v>18</v>
      </c>
      <c r="E3">
        <v>1</v>
      </c>
      <c r="F3">
        <v>84000</v>
      </c>
      <c r="O3" s="37" t="s">
        <v>19</v>
      </c>
      <c r="P3" s="37" t="s">
        <v>20</v>
      </c>
    </row>
    <row r="4" outlineLevel="1" spans="2:16">
      <c r="B4" s="34" t="s">
        <v>21</v>
      </c>
      <c r="E4">
        <f t="shared" ref="E4:N4" si="0">SUBTOTAL(9,E3:E3)</f>
        <v>1</v>
      </c>
      <c r="F4">
        <f t="shared" si="0"/>
        <v>84000</v>
      </c>
      <c r="G4">
        <f t="shared" si="0"/>
        <v>0</v>
      </c>
      <c r="H4">
        <f t="shared" si="0"/>
        <v>0</v>
      </c>
      <c r="I4">
        <f t="shared" si="0"/>
        <v>0</v>
      </c>
      <c r="J4">
        <f t="shared" si="0"/>
        <v>0</v>
      </c>
      <c r="K4">
        <f t="shared" si="0"/>
        <v>0</v>
      </c>
      <c r="L4">
        <f t="shared" si="0"/>
        <v>0</v>
      </c>
      <c r="M4">
        <f t="shared" si="0"/>
        <v>0</v>
      </c>
      <c r="N4">
        <f t="shared" si="0"/>
        <v>0</v>
      </c>
      <c r="O4" s="37"/>
      <c r="P4" s="37"/>
    </row>
    <row r="5" outlineLevel="2" spans="2:16">
      <c r="B5" t="s">
        <v>22</v>
      </c>
      <c r="G5">
        <v>1</v>
      </c>
      <c r="H5">
        <v>13700</v>
      </c>
      <c r="O5" s="38" t="s">
        <v>23</v>
      </c>
      <c r="P5" s="38" t="s">
        <v>24</v>
      </c>
    </row>
    <row r="6" outlineLevel="1" spans="2:16">
      <c r="B6" s="34" t="s">
        <v>25</v>
      </c>
      <c r="E6">
        <f t="shared" ref="E6:N6" si="1">SUBTOTAL(9,E5:E5)</f>
        <v>0</v>
      </c>
      <c r="F6">
        <f t="shared" si="1"/>
        <v>0</v>
      </c>
      <c r="G6">
        <f t="shared" si="1"/>
        <v>1</v>
      </c>
      <c r="H6">
        <f t="shared" si="1"/>
        <v>13700</v>
      </c>
      <c r="I6">
        <f t="shared" si="1"/>
        <v>0</v>
      </c>
      <c r="J6">
        <f t="shared" si="1"/>
        <v>0</v>
      </c>
      <c r="K6">
        <f t="shared" si="1"/>
        <v>0</v>
      </c>
      <c r="L6">
        <f t="shared" si="1"/>
        <v>0</v>
      </c>
      <c r="M6">
        <f t="shared" si="1"/>
        <v>0</v>
      </c>
      <c r="N6">
        <f t="shared" si="1"/>
        <v>0</v>
      </c>
      <c r="O6" s="38"/>
      <c r="P6" s="38"/>
    </row>
    <row r="7" outlineLevel="2" spans="2:16">
      <c r="B7" t="s">
        <v>26</v>
      </c>
      <c r="E7">
        <v>1</v>
      </c>
      <c r="F7">
        <v>28000</v>
      </c>
      <c r="O7" s="25" t="s">
        <v>27</v>
      </c>
      <c r="P7" s="25" t="s">
        <v>28</v>
      </c>
    </row>
    <row r="8" outlineLevel="1" spans="2:16">
      <c r="B8" s="34" t="s">
        <v>29</v>
      </c>
      <c r="E8">
        <f t="shared" ref="E8:N8" si="2">SUBTOTAL(9,E7:E7)</f>
        <v>1</v>
      </c>
      <c r="F8">
        <f t="shared" si="2"/>
        <v>28000</v>
      </c>
      <c r="G8">
        <f t="shared" si="2"/>
        <v>0</v>
      </c>
      <c r="H8">
        <f t="shared" si="2"/>
        <v>0</v>
      </c>
      <c r="I8">
        <f t="shared" si="2"/>
        <v>0</v>
      </c>
      <c r="J8">
        <f t="shared" si="2"/>
        <v>0</v>
      </c>
      <c r="K8">
        <f t="shared" si="2"/>
        <v>0</v>
      </c>
      <c r="L8">
        <f t="shared" si="2"/>
        <v>0</v>
      </c>
      <c r="M8">
        <f t="shared" si="2"/>
        <v>0</v>
      </c>
      <c r="N8">
        <f t="shared" si="2"/>
        <v>0</v>
      </c>
      <c r="O8" s="25"/>
      <c r="P8" s="25"/>
    </row>
    <row r="9" outlineLevel="2" spans="2:16">
      <c r="B9" t="s">
        <v>30</v>
      </c>
      <c r="E9">
        <v>1</v>
      </c>
      <c r="F9">
        <v>42000</v>
      </c>
      <c r="O9" s="37" t="s">
        <v>31</v>
      </c>
      <c r="P9" s="37" t="s">
        <v>32</v>
      </c>
    </row>
    <row r="10" outlineLevel="1" spans="2:16">
      <c r="B10" s="34" t="s">
        <v>33</v>
      </c>
      <c r="E10">
        <f t="shared" ref="E10:N10" si="3">SUBTOTAL(9,E9:E9)</f>
        <v>1</v>
      </c>
      <c r="F10">
        <f t="shared" si="3"/>
        <v>42000</v>
      </c>
      <c r="G10">
        <f t="shared" si="3"/>
        <v>0</v>
      </c>
      <c r="H10">
        <f t="shared" si="3"/>
        <v>0</v>
      </c>
      <c r="I10">
        <f t="shared" si="3"/>
        <v>0</v>
      </c>
      <c r="J10">
        <f t="shared" si="3"/>
        <v>0</v>
      </c>
      <c r="K10">
        <f t="shared" si="3"/>
        <v>0</v>
      </c>
      <c r="L10">
        <f t="shared" si="3"/>
        <v>0</v>
      </c>
      <c r="M10">
        <f t="shared" si="3"/>
        <v>0</v>
      </c>
      <c r="N10">
        <f t="shared" si="3"/>
        <v>0</v>
      </c>
      <c r="O10" s="37"/>
      <c r="P10" s="37"/>
    </row>
    <row r="11" outlineLevel="2" spans="2:16">
      <c r="B11" t="s">
        <v>34</v>
      </c>
      <c r="E11">
        <v>1</v>
      </c>
      <c r="F11">
        <v>49000</v>
      </c>
      <c r="O11" s="25" t="s">
        <v>35</v>
      </c>
      <c r="P11" s="25" t="s">
        <v>36</v>
      </c>
    </row>
    <row r="12" outlineLevel="2" spans="2:16">
      <c r="B12" t="s">
        <v>34</v>
      </c>
      <c r="G12">
        <v>1</v>
      </c>
      <c r="H12">
        <v>80000</v>
      </c>
      <c r="O12" s="38" t="s">
        <v>37</v>
      </c>
      <c r="P12" s="38" t="s">
        <v>38</v>
      </c>
    </row>
    <row r="13" outlineLevel="2" spans="2:16">
      <c r="B13" t="s">
        <v>34</v>
      </c>
      <c r="G13">
        <v>1</v>
      </c>
      <c r="H13">
        <v>21000</v>
      </c>
      <c r="O13" s="39" t="s">
        <v>37</v>
      </c>
      <c r="P13" s="39" t="s">
        <v>39</v>
      </c>
    </row>
    <row r="14" outlineLevel="2" spans="2:16">
      <c r="B14" t="s">
        <v>34</v>
      </c>
      <c r="G14">
        <v>1</v>
      </c>
      <c r="H14">
        <v>10000</v>
      </c>
      <c r="O14" s="39" t="s">
        <v>37</v>
      </c>
      <c r="P14" s="39" t="s">
        <v>40</v>
      </c>
    </row>
    <row r="15" outlineLevel="1" spans="2:16">
      <c r="B15" s="34" t="s">
        <v>41</v>
      </c>
      <c r="E15">
        <f t="shared" ref="E15:N15" si="4">SUBTOTAL(9,E11:E14)</f>
        <v>1</v>
      </c>
      <c r="F15">
        <f t="shared" si="4"/>
        <v>49000</v>
      </c>
      <c r="G15">
        <f t="shared" si="4"/>
        <v>3</v>
      </c>
      <c r="H15">
        <f t="shared" si="4"/>
        <v>111000</v>
      </c>
      <c r="I15">
        <f t="shared" si="4"/>
        <v>0</v>
      </c>
      <c r="J15">
        <f t="shared" si="4"/>
        <v>0</v>
      </c>
      <c r="K15">
        <f t="shared" si="4"/>
        <v>0</v>
      </c>
      <c r="L15">
        <f t="shared" si="4"/>
        <v>0</v>
      </c>
      <c r="M15">
        <f t="shared" si="4"/>
        <v>0</v>
      </c>
      <c r="N15">
        <f t="shared" si="4"/>
        <v>0</v>
      </c>
      <c r="O15" s="39"/>
      <c r="P15" s="39"/>
    </row>
    <row r="16" outlineLevel="2" spans="2:16">
      <c r="B16" t="s">
        <v>42</v>
      </c>
      <c r="E16">
        <v>1</v>
      </c>
      <c r="F16">
        <v>21000</v>
      </c>
      <c r="O16" s="37" t="s">
        <v>43</v>
      </c>
      <c r="P16" s="37" t="s">
        <v>44</v>
      </c>
    </row>
    <row r="17" outlineLevel="1" spans="2:16">
      <c r="B17" s="34" t="s">
        <v>45</v>
      </c>
      <c r="E17">
        <f t="shared" ref="E17:N17" si="5">SUBTOTAL(9,E16:E16)</f>
        <v>1</v>
      </c>
      <c r="F17">
        <f t="shared" si="5"/>
        <v>21000</v>
      </c>
      <c r="G17">
        <f t="shared" si="5"/>
        <v>0</v>
      </c>
      <c r="H17">
        <f t="shared" si="5"/>
        <v>0</v>
      </c>
      <c r="I17">
        <f t="shared" si="5"/>
        <v>0</v>
      </c>
      <c r="J17">
        <f t="shared" si="5"/>
        <v>0</v>
      </c>
      <c r="K17">
        <f t="shared" si="5"/>
        <v>0</v>
      </c>
      <c r="L17">
        <f t="shared" si="5"/>
        <v>0</v>
      </c>
      <c r="M17">
        <f t="shared" si="5"/>
        <v>0</v>
      </c>
      <c r="N17">
        <f t="shared" si="5"/>
        <v>0</v>
      </c>
      <c r="O17" s="37"/>
      <c r="P17" s="37"/>
    </row>
    <row r="18" outlineLevel="2" spans="2:16">
      <c r="B18" t="s">
        <v>46</v>
      </c>
      <c r="G18">
        <v>1</v>
      </c>
      <c r="H18">
        <v>11000</v>
      </c>
      <c r="O18" s="38" t="s">
        <v>37</v>
      </c>
      <c r="P18" s="38" t="s">
        <v>47</v>
      </c>
    </row>
    <row r="19" outlineLevel="1" spans="2:16">
      <c r="B19" s="34" t="s">
        <v>48</v>
      </c>
      <c r="E19">
        <f t="shared" ref="E19:N19" si="6">SUBTOTAL(9,E18:E18)</f>
        <v>0</v>
      </c>
      <c r="F19">
        <f t="shared" si="6"/>
        <v>0</v>
      </c>
      <c r="G19">
        <f t="shared" si="6"/>
        <v>1</v>
      </c>
      <c r="H19">
        <f t="shared" si="6"/>
        <v>11000</v>
      </c>
      <c r="I19">
        <f t="shared" si="6"/>
        <v>0</v>
      </c>
      <c r="J19">
        <f t="shared" si="6"/>
        <v>0</v>
      </c>
      <c r="K19">
        <f t="shared" si="6"/>
        <v>0</v>
      </c>
      <c r="L19">
        <f t="shared" si="6"/>
        <v>0</v>
      </c>
      <c r="M19">
        <f t="shared" si="6"/>
        <v>0</v>
      </c>
      <c r="N19">
        <f t="shared" si="6"/>
        <v>0</v>
      </c>
      <c r="O19" s="38"/>
      <c r="P19" s="38"/>
    </row>
    <row r="20" outlineLevel="2" spans="2:16">
      <c r="B20" t="s">
        <v>49</v>
      </c>
      <c r="G20">
        <v>1</v>
      </c>
      <c r="H20">
        <v>50000</v>
      </c>
      <c r="O20" s="38" t="s">
        <v>37</v>
      </c>
      <c r="P20" s="38" t="s">
        <v>50</v>
      </c>
    </row>
    <row r="21" outlineLevel="2" spans="2:16">
      <c r="B21" t="s">
        <v>49</v>
      </c>
      <c r="G21">
        <v>1</v>
      </c>
      <c r="H21">
        <v>7500</v>
      </c>
      <c r="O21" s="38" t="s">
        <v>37</v>
      </c>
      <c r="P21" s="38" t="s">
        <v>51</v>
      </c>
    </row>
    <row r="22" outlineLevel="1" spans="2:16">
      <c r="B22" s="34" t="s">
        <v>52</v>
      </c>
      <c r="E22">
        <f t="shared" ref="E22:N22" si="7">SUBTOTAL(9,E20:E21)</f>
        <v>0</v>
      </c>
      <c r="F22">
        <f t="shared" si="7"/>
        <v>0</v>
      </c>
      <c r="G22">
        <f t="shared" si="7"/>
        <v>2</v>
      </c>
      <c r="H22">
        <f t="shared" si="7"/>
        <v>57500</v>
      </c>
      <c r="I22">
        <f t="shared" si="7"/>
        <v>0</v>
      </c>
      <c r="J22">
        <f t="shared" si="7"/>
        <v>0</v>
      </c>
      <c r="K22">
        <f t="shared" si="7"/>
        <v>0</v>
      </c>
      <c r="L22">
        <f t="shared" si="7"/>
        <v>0</v>
      </c>
      <c r="M22">
        <f t="shared" si="7"/>
        <v>0</v>
      </c>
      <c r="N22">
        <f t="shared" si="7"/>
        <v>0</v>
      </c>
      <c r="O22" s="38"/>
      <c r="P22" s="38"/>
    </row>
    <row r="23" outlineLevel="2" spans="2:16">
      <c r="B23" t="s">
        <v>53</v>
      </c>
      <c r="I23">
        <v>1</v>
      </c>
      <c r="J23">
        <v>4900</v>
      </c>
      <c r="O23" s="40" t="s">
        <v>54</v>
      </c>
      <c r="P23" s="40" t="s">
        <v>55</v>
      </c>
    </row>
    <row r="24" outlineLevel="1" spans="2:16">
      <c r="B24" s="34" t="s">
        <v>56</v>
      </c>
      <c r="E24">
        <f t="shared" ref="E24:N24" si="8">SUBTOTAL(9,E23:E23)</f>
        <v>0</v>
      </c>
      <c r="F24">
        <f t="shared" si="8"/>
        <v>0</v>
      </c>
      <c r="G24">
        <f t="shared" si="8"/>
        <v>0</v>
      </c>
      <c r="H24">
        <f t="shared" si="8"/>
        <v>0</v>
      </c>
      <c r="I24">
        <f t="shared" si="8"/>
        <v>1</v>
      </c>
      <c r="J24">
        <f t="shared" si="8"/>
        <v>4900</v>
      </c>
      <c r="K24">
        <f t="shared" si="8"/>
        <v>0</v>
      </c>
      <c r="L24">
        <f t="shared" si="8"/>
        <v>0</v>
      </c>
      <c r="M24">
        <f t="shared" si="8"/>
        <v>0</v>
      </c>
      <c r="N24">
        <f t="shared" si="8"/>
        <v>0</v>
      </c>
      <c r="O24" s="40"/>
      <c r="P24" s="40"/>
    </row>
    <row r="25" outlineLevel="2" spans="2:16">
      <c r="B25" t="s">
        <v>57</v>
      </c>
      <c r="E25">
        <v>1</v>
      </c>
      <c r="F25">
        <v>84000</v>
      </c>
      <c r="O25" s="37" t="s">
        <v>35</v>
      </c>
      <c r="P25" s="37" t="s">
        <v>58</v>
      </c>
    </row>
    <row r="26" outlineLevel="1" spans="2:16">
      <c r="B26" s="34" t="s">
        <v>59</v>
      </c>
      <c r="E26">
        <f t="shared" ref="E26:N26" si="9">SUBTOTAL(9,E25:E25)</f>
        <v>1</v>
      </c>
      <c r="F26">
        <f t="shared" si="9"/>
        <v>84000</v>
      </c>
      <c r="G26">
        <f t="shared" si="9"/>
        <v>0</v>
      </c>
      <c r="H26">
        <f t="shared" si="9"/>
        <v>0</v>
      </c>
      <c r="I26">
        <f t="shared" si="9"/>
        <v>0</v>
      </c>
      <c r="J26">
        <f t="shared" si="9"/>
        <v>0</v>
      </c>
      <c r="K26">
        <f t="shared" si="9"/>
        <v>0</v>
      </c>
      <c r="L26">
        <f t="shared" si="9"/>
        <v>0</v>
      </c>
      <c r="M26">
        <f t="shared" si="9"/>
        <v>0</v>
      </c>
      <c r="N26">
        <f t="shared" si="9"/>
        <v>0</v>
      </c>
      <c r="O26" s="37"/>
      <c r="P26" s="37"/>
    </row>
    <row r="27" outlineLevel="2" spans="2:16">
      <c r="B27" t="s">
        <v>60</v>
      </c>
      <c r="G27">
        <v>1</v>
      </c>
      <c r="H27">
        <v>4000</v>
      </c>
      <c r="O27" s="38" t="s">
        <v>37</v>
      </c>
      <c r="P27" s="38" t="s">
        <v>61</v>
      </c>
    </row>
    <row r="28" outlineLevel="2" spans="2:16">
      <c r="B28" t="s">
        <v>60</v>
      </c>
      <c r="G28">
        <v>1</v>
      </c>
      <c r="H28">
        <v>13000</v>
      </c>
      <c r="O28" s="38" t="s">
        <v>37</v>
      </c>
      <c r="P28" s="38" t="s">
        <v>62</v>
      </c>
    </row>
    <row r="29" outlineLevel="2" spans="2:16">
      <c r="B29" t="s">
        <v>60</v>
      </c>
      <c r="K29">
        <v>1</v>
      </c>
      <c r="L29">
        <v>6000</v>
      </c>
      <c r="O29" s="41" t="s">
        <v>35</v>
      </c>
      <c r="P29" s="41" t="s">
        <v>63</v>
      </c>
    </row>
    <row r="30" outlineLevel="2" spans="2:16">
      <c r="B30" t="s">
        <v>60</v>
      </c>
      <c r="K30">
        <v>1</v>
      </c>
      <c r="L30">
        <v>6000</v>
      </c>
      <c r="O30" s="41" t="s">
        <v>35</v>
      </c>
      <c r="P30" s="41" t="s">
        <v>64</v>
      </c>
    </row>
    <row r="31" outlineLevel="1" spans="2:16">
      <c r="B31" s="34" t="s">
        <v>65</v>
      </c>
      <c r="E31">
        <f t="shared" ref="E31:N31" si="10">SUBTOTAL(9,E27:E30)</f>
        <v>0</v>
      </c>
      <c r="F31">
        <f t="shared" si="10"/>
        <v>0</v>
      </c>
      <c r="G31">
        <f t="shared" si="10"/>
        <v>2</v>
      </c>
      <c r="H31">
        <f t="shared" si="10"/>
        <v>17000</v>
      </c>
      <c r="I31">
        <f t="shared" si="10"/>
        <v>0</v>
      </c>
      <c r="J31">
        <f t="shared" si="10"/>
        <v>0</v>
      </c>
      <c r="K31">
        <f t="shared" si="10"/>
        <v>2</v>
      </c>
      <c r="L31">
        <f t="shared" si="10"/>
        <v>12000</v>
      </c>
      <c r="M31">
        <f t="shared" si="10"/>
        <v>0</v>
      </c>
      <c r="N31">
        <f t="shared" si="10"/>
        <v>0</v>
      </c>
      <c r="O31" s="41"/>
      <c r="P31" s="41"/>
    </row>
    <row r="32" outlineLevel="2" spans="2:16">
      <c r="B32" t="s">
        <v>66</v>
      </c>
      <c r="G32">
        <v>1</v>
      </c>
      <c r="H32">
        <v>30000</v>
      </c>
      <c r="O32" s="39" t="s">
        <v>35</v>
      </c>
      <c r="P32" s="39" t="s">
        <v>67</v>
      </c>
    </row>
    <row r="33" outlineLevel="1" spans="2:16">
      <c r="B33" s="34" t="s">
        <v>68</v>
      </c>
      <c r="E33">
        <f t="shared" ref="E33:N33" si="11">SUBTOTAL(9,E32:E32)</f>
        <v>0</v>
      </c>
      <c r="F33">
        <f t="shared" si="11"/>
        <v>0</v>
      </c>
      <c r="G33">
        <f t="shared" si="11"/>
        <v>1</v>
      </c>
      <c r="H33">
        <f t="shared" si="11"/>
        <v>30000</v>
      </c>
      <c r="I33">
        <f t="shared" si="11"/>
        <v>0</v>
      </c>
      <c r="J33">
        <f t="shared" si="11"/>
        <v>0</v>
      </c>
      <c r="K33">
        <f t="shared" si="11"/>
        <v>0</v>
      </c>
      <c r="L33">
        <f t="shared" si="11"/>
        <v>0</v>
      </c>
      <c r="M33">
        <f t="shared" si="11"/>
        <v>0</v>
      </c>
      <c r="N33">
        <f t="shared" si="11"/>
        <v>0</v>
      </c>
      <c r="O33" s="39"/>
      <c r="P33" s="39"/>
    </row>
    <row r="34" outlineLevel="2" spans="2:16">
      <c r="B34" t="s">
        <v>69</v>
      </c>
      <c r="E34">
        <v>1</v>
      </c>
      <c r="F34">
        <v>15000</v>
      </c>
      <c r="O34" s="37" t="s">
        <v>35</v>
      </c>
      <c r="P34" s="37" t="s">
        <v>70</v>
      </c>
    </row>
    <row r="35" outlineLevel="1" spans="2:16">
      <c r="B35" s="34" t="s">
        <v>71</v>
      </c>
      <c r="E35">
        <f t="shared" ref="E35:N35" si="12">SUBTOTAL(9,E34:E34)</f>
        <v>1</v>
      </c>
      <c r="F35">
        <f t="shared" si="12"/>
        <v>15000</v>
      </c>
      <c r="G35">
        <f t="shared" si="12"/>
        <v>0</v>
      </c>
      <c r="H35">
        <f t="shared" si="12"/>
        <v>0</v>
      </c>
      <c r="I35">
        <f t="shared" si="12"/>
        <v>0</v>
      </c>
      <c r="J35">
        <f t="shared" si="12"/>
        <v>0</v>
      </c>
      <c r="K35">
        <f t="shared" si="12"/>
        <v>0</v>
      </c>
      <c r="L35">
        <f t="shared" si="12"/>
        <v>0</v>
      </c>
      <c r="M35">
        <f t="shared" si="12"/>
        <v>0</v>
      </c>
      <c r="N35">
        <f t="shared" si="12"/>
        <v>0</v>
      </c>
      <c r="O35" s="37"/>
      <c r="P35" s="37"/>
    </row>
    <row r="36" outlineLevel="2" spans="2:16">
      <c r="B36" t="s">
        <v>72</v>
      </c>
      <c r="G36">
        <v>1</v>
      </c>
      <c r="H36">
        <v>4500</v>
      </c>
      <c r="O36" s="38" t="s">
        <v>73</v>
      </c>
      <c r="P36" s="38" t="s">
        <v>74</v>
      </c>
    </row>
    <row r="37" outlineLevel="2" spans="2:16">
      <c r="B37" t="s">
        <v>72</v>
      </c>
      <c r="G37">
        <v>1</v>
      </c>
      <c r="H37">
        <v>4500</v>
      </c>
      <c r="O37" s="39" t="s">
        <v>73</v>
      </c>
      <c r="P37" s="39" t="s">
        <v>75</v>
      </c>
    </row>
    <row r="38" outlineLevel="1" spans="2:16">
      <c r="B38" s="34" t="s">
        <v>76</v>
      </c>
      <c r="E38">
        <f t="shared" ref="E38:N38" si="13">SUBTOTAL(9,E36:E37)</f>
        <v>0</v>
      </c>
      <c r="F38">
        <f t="shared" si="13"/>
        <v>0</v>
      </c>
      <c r="G38">
        <f t="shared" si="13"/>
        <v>2</v>
      </c>
      <c r="H38">
        <f t="shared" si="13"/>
        <v>9000</v>
      </c>
      <c r="I38">
        <f t="shared" si="13"/>
        <v>0</v>
      </c>
      <c r="J38">
        <f t="shared" si="13"/>
        <v>0</v>
      </c>
      <c r="K38">
        <f t="shared" si="13"/>
        <v>0</v>
      </c>
      <c r="L38">
        <f t="shared" si="13"/>
        <v>0</v>
      </c>
      <c r="M38">
        <f t="shared" si="13"/>
        <v>0</v>
      </c>
      <c r="N38">
        <f t="shared" si="13"/>
        <v>0</v>
      </c>
      <c r="O38" s="39"/>
      <c r="P38" s="39"/>
    </row>
    <row r="39" outlineLevel="2" spans="2:16">
      <c r="B39" t="s">
        <v>77</v>
      </c>
      <c r="E39">
        <v>1</v>
      </c>
      <c r="F39">
        <v>21000</v>
      </c>
      <c r="O39" s="37" t="s">
        <v>27</v>
      </c>
      <c r="P39" s="37" t="s">
        <v>78</v>
      </c>
    </row>
    <row r="40" outlineLevel="1" spans="2:16">
      <c r="B40" s="34" t="s">
        <v>79</v>
      </c>
      <c r="E40">
        <f t="shared" ref="E40:N40" si="14">SUBTOTAL(9,E39:E39)</f>
        <v>1</v>
      </c>
      <c r="F40">
        <f t="shared" si="14"/>
        <v>21000</v>
      </c>
      <c r="G40">
        <f t="shared" si="14"/>
        <v>0</v>
      </c>
      <c r="H40">
        <f t="shared" si="14"/>
        <v>0</v>
      </c>
      <c r="I40">
        <f t="shared" si="14"/>
        <v>0</v>
      </c>
      <c r="J40">
        <f t="shared" si="14"/>
        <v>0</v>
      </c>
      <c r="K40">
        <f t="shared" si="14"/>
        <v>0</v>
      </c>
      <c r="L40">
        <f t="shared" si="14"/>
        <v>0</v>
      </c>
      <c r="M40">
        <f t="shared" si="14"/>
        <v>0</v>
      </c>
      <c r="N40">
        <f t="shared" si="14"/>
        <v>0</v>
      </c>
      <c r="O40" s="37"/>
      <c r="P40" s="37"/>
    </row>
    <row r="41" outlineLevel="2" spans="2:16">
      <c r="B41" t="s">
        <v>80</v>
      </c>
      <c r="G41">
        <v>1</v>
      </c>
      <c r="H41">
        <v>13200</v>
      </c>
      <c r="O41" s="41" t="s">
        <v>35</v>
      </c>
      <c r="P41" s="38" t="s">
        <v>81</v>
      </c>
    </row>
    <row r="42" outlineLevel="2" spans="2:16">
      <c r="B42" t="s">
        <v>80</v>
      </c>
      <c r="G42">
        <v>1</v>
      </c>
      <c r="H42">
        <v>13200</v>
      </c>
      <c r="O42" s="41" t="s">
        <v>35</v>
      </c>
      <c r="P42" s="38" t="s">
        <v>82</v>
      </c>
    </row>
    <row r="43" outlineLevel="2" spans="2:16">
      <c r="B43" t="s">
        <v>80</v>
      </c>
      <c r="G43">
        <v>1</v>
      </c>
      <c r="H43">
        <v>13200</v>
      </c>
      <c r="O43" s="41" t="s">
        <v>35</v>
      </c>
      <c r="P43" s="38" t="s">
        <v>83</v>
      </c>
    </row>
    <row r="44" outlineLevel="2" spans="2:16">
      <c r="B44" t="s">
        <v>80</v>
      </c>
      <c r="G44">
        <v>1</v>
      </c>
      <c r="H44">
        <v>3400</v>
      </c>
      <c r="O44" s="41" t="s">
        <v>35</v>
      </c>
      <c r="P44" s="38" t="s">
        <v>84</v>
      </c>
    </row>
    <row r="45" outlineLevel="2" spans="2:16">
      <c r="B45" t="s">
        <v>80</v>
      </c>
      <c r="G45">
        <v>1</v>
      </c>
      <c r="H45">
        <v>13200</v>
      </c>
      <c r="O45" s="41" t="s">
        <v>35</v>
      </c>
      <c r="P45" s="38" t="s">
        <v>85</v>
      </c>
    </row>
    <row r="46" outlineLevel="2" spans="2:16">
      <c r="B46" t="s">
        <v>80</v>
      </c>
      <c r="G46">
        <v>1</v>
      </c>
      <c r="H46">
        <v>15900</v>
      </c>
      <c r="O46" s="41" t="s">
        <v>35</v>
      </c>
      <c r="P46" s="38" t="s">
        <v>86</v>
      </c>
    </row>
    <row r="47" outlineLevel="2" spans="2:16">
      <c r="B47" t="s">
        <v>80</v>
      </c>
      <c r="G47">
        <v>1</v>
      </c>
      <c r="H47">
        <v>15900</v>
      </c>
      <c r="O47" s="41" t="s">
        <v>35</v>
      </c>
      <c r="P47" s="38" t="s">
        <v>87</v>
      </c>
    </row>
    <row r="48" outlineLevel="2" spans="2:16">
      <c r="B48" t="s">
        <v>80</v>
      </c>
      <c r="G48">
        <v>1</v>
      </c>
      <c r="H48">
        <v>15900</v>
      </c>
      <c r="O48" s="41" t="s">
        <v>35</v>
      </c>
      <c r="P48" s="38" t="s">
        <v>88</v>
      </c>
    </row>
    <row r="49" outlineLevel="2" spans="2:16">
      <c r="B49" t="s">
        <v>80</v>
      </c>
      <c r="G49">
        <v>1</v>
      </c>
      <c r="H49">
        <v>13200</v>
      </c>
      <c r="O49" s="41" t="s">
        <v>35</v>
      </c>
      <c r="P49" s="38" t="s">
        <v>89</v>
      </c>
    </row>
    <row r="50" outlineLevel="2" spans="2:16">
      <c r="B50" t="s">
        <v>80</v>
      </c>
      <c r="G50">
        <v>1</v>
      </c>
      <c r="H50">
        <v>7900</v>
      </c>
      <c r="O50" s="41" t="s">
        <v>35</v>
      </c>
      <c r="P50" s="38" t="s">
        <v>90</v>
      </c>
    </row>
    <row r="51" outlineLevel="2" spans="2:16">
      <c r="B51" t="s">
        <v>80</v>
      </c>
      <c r="G51">
        <v>1</v>
      </c>
      <c r="H51">
        <v>7900</v>
      </c>
      <c r="O51" s="41" t="s">
        <v>35</v>
      </c>
      <c r="P51" s="38" t="s">
        <v>91</v>
      </c>
    </row>
    <row r="52" outlineLevel="2" spans="2:16">
      <c r="B52" t="s">
        <v>80</v>
      </c>
      <c r="G52">
        <v>1</v>
      </c>
      <c r="H52">
        <v>6000</v>
      </c>
      <c r="O52" s="41" t="s">
        <v>35</v>
      </c>
      <c r="P52" s="38" t="s">
        <v>92</v>
      </c>
    </row>
    <row r="53" outlineLevel="2" spans="2:16">
      <c r="B53" t="s">
        <v>80</v>
      </c>
      <c r="G53">
        <v>1</v>
      </c>
      <c r="H53">
        <v>6000</v>
      </c>
      <c r="O53" s="41" t="s">
        <v>35</v>
      </c>
      <c r="P53" s="38" t="s">
        <v>93</v>
      </c>
    </row>
    <row r="54" outlineLevel="1" spans="2:16">
      <c r="B54" s="34" t="s">
        <v>94</v>
      </c>
      <c r="E54">
        <f t="shared" ref="E54:N54" si="15">SUBTOTAL(9,E41:E53)</f>
        <v>0</v>
      </c>
      <c r="F54">
        <f t="shared" si="15"/>
        <v>0</v>
      </c>
      <c r="G54">
        <f t="shared" si="15"/>
        <v>13</v>
      </c>
      <c r="H54">
        <f t="shared" si="15"/>
        <v>144900</v>
      </c>
      <c r="I54">
        <f t="shared" si="15"/>
        <v>0</v>
      </c>
      <c r="J54">
        <f t="shared" si="15"/>
        <v>0</v>
      </c>
      <c r="K54">
        <f t="shared" si="15"/>
        <v>0</v>
      </c>
      <c r="L54">
        <f t="shared" si="15"/>
        <v>0</v>
      </c>
      <c r="M54">
        <f t="shared" si="15"/>
        <v>0</v>
      </c>
      <c r="N54">
        <f t="shared" si="15"/>
        <v>0</v>
      </c>
      <c r="O54" s="41"/>
      <c r="P54" s="38"/>
    </row>
    <row r="55" outlineLevel="2" spans="2:16">
      <c r="B55" t="s">
        <v>95</v>
      </c>
      <c r="G55">
        <v>1</v>
      </c>
      <c r="H55">
        <v>10400</v>
      </c>
      <c r="O55" s="38" t="s">
        <v>96</v>
      </c>
      <c r="P55" s="38" t="s">
        <v>97</v>
      </c>
    </row>
    <row r="56" outlineLevel="1" spans="2:16">
      <c r="B56" s="34" t="s">
        <v>98</v>
      </c>
      <c r="E56">
        <f t="shared" ref="E56:N56" si="16">SUBTOTAL(9,E55:E55)</f>
        <v>0</v>
      </c>
      <c r="F56">
        <f t="shared" si="16"/>
        <v>0</v>
      </c>
      <c r="G56">
        <f t="shared" si="16"/>
        <v>1</v>
      </c>
      <c r="H56">
        <f t="shared" si="16"/>
        <v>10400</v>
      </c>
      <c r="I56">
        <f t="shared" si="16"/>
        <v>0</v>
      </c>
      <c r="J56">
        <f t="shared" si="16"/>
        <v>0</v>
      </c>
      <c r="K56">
        <f t="shared" si="16"/>
        <v>0</v>
      </c>
      <c r="L56">
        <f t="shared" si="16"/>
        <v>0</v>
      </c>
      <c r="M56">
        <f t="shared" si="16"/>
        <v>0</v>
      </c>
      <c r="N56">
        <f t="shared" si="16"/>
        <v>0</v>
      </c>
      <c r="O56" s="38"/>
      <c r="P56" s="38"/>
    </row>
    <row r="57" outlineLevel="2" spans="2:16">
      <c r="B57" t="s">
        <v>99</v>
      </c>
      <c r="I57">
        <v>1</v>
      </c>
      <c r="J57">
        <v>15700</v>
      </c>
      <c r="O57" s="40" t="s">
        <v>35</v>
      </c>
      <c r="P57" s="40" t="s">
        <v>100</v>
      </c>
    </row>
    <row r="58" outlineLevel="1" spans="2:16">
      <c r="B58" s="34" t="s">
        <v>101</v>
      </c>
      <c r="E58">
        <f t="shared" ref="E58:N58" si="17">SUBTOTAL(9,E57:E57)</f>
        <v>0</v>
      </c>
      <c r="F58">
        <f t="shared" si="17"/>
        <v>0</v>
      </c>
      <c r="G58">
        <f t="shared" si="17"/>
        <v>0</v>
      </c>
      <c r="H58">
        <f t="shared" si="17"/>
        <v>0</v>
      </c>
      <c r="I58">
        <f t="shared" si="17"/>
        <v>1</v>
      </c>
      <c r="J58">
        <f t="shared" si="17"/>
        <v>15700</v>
      </c>
      <c r="K58">
        <f t="shared" si="17"/>
        <v>0</v>
      </c>
      <c r="L58">
        <f t="shared" si="17"/>
        <v>0</v>
      </c>
      <c r="M58">
        <f t="shared" si="17"/>
        <v>0</v>
      </c>
      <c r="N58">
        <f t="shared" si="17"/>
        <v>0</v>
      </c>
      <c r="O58" s="40"/>
      <c r="P58" s="40"/>
    </row>
    <row r="59" outlineLevel="2" spans="2:16">
      <c r="B59" t="s">
        <v>102</v>
      </c>
      <c r="E59">
        <v>1</v>
      </c>
      <c r="F59">
        <v>21000</v>
      </c>
      <c r="O59" s="37" t="s">
        <v>35</v>
      </c>
      <c r="P59" s="37" t="s">
        <v>103</v>
      </c>
    </row>
    <row r="60" outlineLevel="1" spans="2:16">
      <c r="B60" s="34" t="s">
        <v>104</v>
      </c>
      <c r="E60">
        <f t="shared" ref="E60:N60" si="18">SUBTOTAL(9,E59:E59)</f>
        <v>1</v>
      </c>
      <c r="F60">
        <f t="shared" si="18"/>
        <v>21000</v>
      </c>
      <c r="G60">
        <f t="shared" si="18"/>
        <v>0</v>
      </c>
      <c r="H60">
        <f t="shared" si="18"/>
        <v>0</v>
      </c>
      <c r="I60">
        <f t="shared" si="18"/>
        <v>0</v>
      </c>
      <c r="J60">
        <f t="shared" si="18"/>
        <v>0</v>
      </c>
      <c r="K60">
        <f t="shared" si="18"/>
        <v>0</v>
      </c>
      <c r="L60">
        <f t="shared" si="18"/>
        <v>0</v>
      </c>
      <c r="M60">
        <f t="shared" si="18"/>
        <v>0</v>
      </c>
      <c r="N60">
        <f t="shared" si="18"/>
        <v>0</v>
      </c>
      <c r="O60" s="37"/>
      <c r="P60" s="37"/>
    </row>
    <row r="61" outlineLevel="2" spans="2:16">
      <c r="B61" t="s">
        <v>105</v>
      </c>
      <c r="I61">
        <v>1</v>
      </c>
      <c r="J61">
        <v>9400</v>
      </c>
      <c r="O61" s="40" t="s">
        <v>27</v>
      </c>
      <c r="P61" s="40" t="s">
        <v>106</v>
      </c>
    </row>
    <row r="62" outlineLevel="2" spans="2:16">
      <c r="B62" t="s">
        <v>105</v>
      </c>
      <c r="I62">
        <v>1</v>
      </c>
      <c r="J62">
        <v>4000</v>
      </c>
      <c r="O62" s="40" t="s">
        <v>27</v>
      </c>
      <c r="P62" s="40" t="s">
        <v>107</v>
      </c>
    </row>
    <row r="63" outlineLevel="1" spans="2:16">
      <c r="B63" s="34" t="s">
        <v>108</v>
      </c>
      <c r="E63">
        <f t="shared" ref="E63:N63" si="19">SUBTOTAL(9,E61:E62)</f>
        <v>0</v>
      </c>
      <c r="F63">
        <f t="shared" si="19"/>
        <v>0</v>
      </c>
      <c r="G63">
        <f t="shared" si="19"/>
        <v>0</v>
      </c>
      <c r="H63">
        <f t="shared" si="19"/>
        <v>0</v>
      </c>
      <c r="I63">
        <f t="shared" si="19"/>
        <v>2</v>
      </c>
      <c r="J63">
        <f t="shared" si="19"/>
        <v>13400</v>
      </c>
      <c r="K63">
        <f t="shared" si="19"/>
        <v>0</v>
      </c>
      <c r="L63">
        <f t="shared" si="19"/>
        <v>0</v>
      </c>
      <c r="M63">
        <f t="shared" si="19"/>
        <v>0</v>
      </c>
      <c r="N63">
        <f t="shared" si="19"/>
        <v>0</v>
      </c>
      <c r="O63" s="40"/>
      <c r="P63" s="40"/>
    </row>
    <row r="64" outlineLevel="2" spans="2:16">
      <c r="B64" t="s">
        <v>109</v>
      </c>
      <c r="G64">
        <v>1</v>
      </c>
      <c r="H64">
        <v>7500</v>
      </c>
      <c r="O64" s="38" t="s">
        <v>110</v>
      </c>
      <c r="P64" s="38" t="s">
        <v>111</v>
      </c>
    </row>
    <row r="65" outlineLevel="2" spans="2:16">
      <c r="B65" t="s">
        <v>109</v>
      </c>
      <c r="G65">
        <v>1</v>
      </c>
      <c r="H65">
        <v>31000</v>
      </c>
      <c r="O65" s="38" t="s">
        <v>110</v>
      </c>
      <c r="P65" s="38" t="s">
        <v>112</v>
      </c>
    </row>
    <row r="66" outlineLevel="1" spans="2:16">
      <c r="B66" s="34" t="s">
        <v>113</v>
      </c>
      <c r="E66">
        <f t="shared" ref="E66:N66" si="20">SUBTOTAL(9,E64:E65)</f>
        <v>0</v>
      </c>
      <c r="F66">
        <f t="shared" si="20"/>
        <v>0</v>
      </c>
      <c r="G66">
        <f t="shared" si="20"/>
        <v>2</v>
      </c>
      <c r="H66">
        <f t="shared" si="20"/>
        <v>38500</v>
      </c>
      <c r="I66">
        <f t="shared" si="20"/>
        <v>0</v>
      </c>
      <c r="J66">
        <f t="shared" si="20"/>
        <v>0</v>
      </c>
      <c r="K66">
        <f t="shared" si="20"/>
        <v>0</v>
      </c>
      <c r="L66">
        <f t="shared" si="20"/>
        <v>0</v>
      </c>
      <c r="M66">
        <f t="shared" si="20"/>
        <v>0</v>
      </c>
      <c r="N66">
        <f t="shared" si="20"/>
        <v>0</v>
      </c>
      <c r="O66" s="38"/>
      <c r="P66" s="38"/>
    </row>
    <row r="67" outlineLevel="2" spans="2:16">
      <c r="B67" t="s">
        <v>114</v>
      </c>
      <c r="G67">
        <v>1</v>
      </c>
      <c r="H67">
        <v>22500</v>
      </c>
      <c r="O67" s="38" t="s">
        <v>37</v>
      </c>
      <c r="P67" s="38" t="s">
        <v>115</v>
      </c>
    </row>
    <row r="68" outlineLevel="2" spans="2:16">
      <c r="B68" t="s">
        <v>114</v>
      </c>
      <c r="I68">
        <v>1</v>
      </c>
      <c r="J68">
        <v>4900</v>
      </c>
      <c r="O68" s="40" t="s">
        <v>35</v>
      </c>
      <c r="P68" s="40" t="s">
        <v>116</v>
      </c>
    </row>
    <row r="69" outlineLevel="2" spans="2:16">
      <c r="B69" t="s">
        <v>114</v>
      </c>
      <c r="I69">
        <v>1</v>
      </c>
      <c r="J69">
        <v>5000</v>
      </c>
      <c r="O69" s="40" t="s">
        <v>35</v>
      </c>
      <c r="P69" s="40" t="s">
        <v>117</v>
      </c>
    </row>
    <row r="70" outlineLevel="1" spans="2:16">
      <c r="B70" s="34" t="s">
        <v>118</v>
      </c>
      <c r="E70">
        <f t="shared" ref="E70:N70" si="21">SUBTOTAL(9,E67:E69)</f>
        <v>0</v>
      </c>
      <c r="F70">
        <f t="shared" si="21"/>
        <v>0</v>
      </c>
      <c r="G70">
        <f t="shared" si="21"/>
        <v>1</v>
      </c>
      <c r="H70">
        <f t="shared" si="21"/>
        <v>22500</v>
      </c>
      <c r="I70">
        <f t="shared" si="21"/>
        <v>2</v>
      </c>
      <c r="J70">
        <f t="shared" si="21"/>
        <v>9900</v>
      </c>
      <c r="K70">
        <f t="shared" si="21"/>
        <v>0</v>
      </c>
      <c r="L70">
        <f t="shared" si="21"/>
        <v>0</v>
      </c>
      <c r="M70">
        <f t="shared" si="21"/>
        <v>0</v>
      </c>
      <c r="N70">
        <f t="shared" si="21"/>
        <v>0</v>
      </c>
      <c r="O70" s="40"/>
      <c r="P70" s="40"/>
    </row>
    <row r="71" outlineLevel="2" spans="2:16">
      <c r="B71" t="s">
        <v>119</v>
      </c>
      <c r="K71">
        <v>1</v>
      </c>
      <c r="L71">
        <v>8500</v>
      </c>
      <c r="O71" s="41" t="s">
        <v>35</v>
      </c>
      <c r="P71" s="41" t="s">
        <v>120</v>
      </c>
    </row>
    <row r="72" outlineLevel="1" spans="2:16">
      <c r="B72" s="34" t="s">
        <v>121</v>
      </c>
      <c r="E72">
        <f t="shared" ref="E72:N72" si="22">SUBTOTAL(9,E71:E71)</f>
        <v>0</v>
      </c>
      <c r="F72">
        <f t="shared" si="22"/>
        <v>0</v>
      </c>
      <c r="G72">
        <f t="shared" si="22"/>
        <v>0</v>
      </c>
      <c r="H72">
        <f t="shared" si="22"/>
        <v>0</v>
      </c>
      <c r="I72">
        <f t="shared" si="22"/>
        <v>0</v>
      </c>
      <c r="J72">
        <f t="shared" si="22"/>
        <v>0</v>
      </c>
      <c r="K72">
        <f t="shared" si="22"/>
        <v>1</v>
      </c>
      <c r="L72">
        <f t="shared" si="22"/>
        <v>8500</v>
      </c>
      <c r="M72">
        <f t="shared" si="22"/>
        <v>0</v>
      </c>
      <c r="N72">
        <f t="shared" si="22"/>
        <v>0</v>
      </c>
      <c r="O72" s="41"/>
      <c r="P72" s="41"/>
    </row>
    <row r="73" outlineLevel="2" spans="2:16">
      <c r="B73" t="s">
        <v>122</v>
      </c>
      <c r="G73">
        <v>1</v>
      </c>
      <c r="H73">
        <v>16900</v>
      </c>
      <c r="O73" s="38" t="s">
        <v>123</v>
      </c>
      <c r="P73" s="38" t="s">
        <v>124</v>
      </c>
    </row>
    <row r="74" outlineLevel="1" spans="2:16">
      <c r="B74" s="34" t="s">
        <v>125</v>
      </c>
      <c r="E74">
        <f t="shared" ref="E74:N74" si="23">SUBTOTAL(9,E73:E73)</f>
        <v>0</v>
      </c>
      <c r="F74">
        <f t="shared" si="23"/>
        <v>0</v>
      </c>
      <c r="G74">
        <f t="shared" si="23"/>
        <v>1</v>
      </c>
      <c r="H74">
        <f t="shared" si="23"/>
        <v>16900</v>
      </c>
      <c r="I74">
        <f t="shared" si="23"/>
        <v>0</v>
      </c>
      <c r="J74">
        <f t="shared" si="23"/>
        <v>0</v>
      </c>
      <c r="K74">
        <f t="shared" si="23"/>
        <v>0</v>
      </c>
      <c r="L74">
        <f t="shared" si="23"/>
        <v>0</v>
      </c>
      <c r="M74">
        <f t="shared" si="23"/>
        <v>0</v>
      </c>
      <c r="N74">
        <f t="shared" si="23"/>
        <v>0</v>
      </c>
      <c r="O74" s="38"/>
      <c r="P74" s="38"/>
    </row>
    <row r="75" outlineLevel="2" spans="2:16">
      <c r="B75" t="s">
        <v>126</v>
      </c>
      <c r="E75">
        <v>1</v>
      </c>
      <c r="F75">
        <v>21000</v>
      </c>
      <c r="O75" s="37" t="s">
        <v>35</v>
      </c>
      <c r="P75" s="37" t="s">
        <v>127</v>
      </c>
    </row>
    <row r="76" outlineLevel="1" spans="2:16">
      <c r="B76" s="34" t="s">
        <v>128</v>
      </c>
      <c r="E76">
        <f t="shared" ref="E76:N76" si="24">SUBTOTAL(9,E75:E75)</f>
        <v>1</v>
      </c>
      <c r="F76">
        <f t="shared" si="24"/>
        <v>21000</v>
      </c>
      <c r="G76">
        <f t="shared" si="24"/>
        <v>0</v>
      </c>
      <c r="H76">
        <f t="shared" si="24"/>
        <v>0</v>
      </c>
      <c r="I76">
        <f t="shared" si="24"/>
        <v>0</v>
      </c>
      <c r="J76">
        <f t="shared" si="24"/>
        <v>0</v>
      </c>
      <c r="K76">
        <f t="shared" si="24"/>
        <v>0</v>
      </c>
      <c r="L76">
        <f t="shared" si="24"/>
        <v>0</v>
      </c>
      <c r="M76">
        <f t="shared" si="24"/>
        <v>0</v>
      </c>
      <c r="N76">
        <f t="shared" si="24"/>
        <v>0</v>
      </c>
      <c r="O76" s="37"/>
      <c r="P76" s="37"/>
    </row>
    <row r="77" outlineLevel="2" spans="2:16">
      <c r="B77" t="s">
        <v>129</v>
      </c>
      <c r="E77">
        <v>1</v>
      </c>
      <c r="F77">
        <v>84000</v>
      </c>
      <c r="O77" s="25" t="s">
        <v>31</v>
      </c>
      <c r="P77" s="25" t="s">
        <v>130</v>
      </c>
    </row>
    <row r="78" outlineLevel="1" spans="2:16">
      <c r="B78" s="34" t="s">
        <v>131</v>
      </c>
      <c r="E78">
        <f t="shared" ref="E78:N78" si="25">SUBTOTAL(9,E77:E77)</f>
        <v>1</v>
      </c>
      <c r="F78">
        <f t="shared" si="25"/>
        <v>84000</v>
      </c>
      <c r="G78">
        <f t="shared" si="25"/>
        <v>0</v>
      </c>
      <c r="H78">
        <f t="shared" si="25"/>
        <v>0</v>
      </c>
      <c r="I78">
        <f t="shared" si="25"/>
        <v>0</v>
      </c>
      <c r="J78">
        <f t="shared" si="25"/>
        <v>0</v>
      </c>
      <c r="K78">
        <f t="shared" si="25"/>
        <v>0</v>
      </c>
      <c r="L78">
        <f t="shared" si="25"/>
        <v>0</v>
      </c>
      <c r="M78">
        <f t="shared" si="25"/>
        <v>0</v>
      </c>
      <c r="N78">
        <f t="shared" si="25"/>
        <v>0</v>
      </c>
      <c r="O78" s="25"/>
      <c r="P78" s="25"/>
    </row>
    <row r="79" outlineLevel="2" spans="2:16">
      <c r="B79" t="s">
        <v>132</v>
      </c>
      <c r="I79">
        <v>1</v>
      </c>
      <c r="J79">
        <v>4300</v>
      </c>
      <c r="O79" s="40" t="s">
        <v>133</v>
      </c>
      <c r="P79" s="40" t="s">
        <v>134</v>
      </c>
    </row>
    <row r="80" outlineLevel="2" spans="2:16">
      <c r="B80" t="s">
        <v>132</v>
      </c>
      <c r="I80">
        <v>1</v>
      </c>
      <c r="J80">
        <v>3000</v>
      </c>
      <c r="O80" s="40" t="s">
        <v>133</v>
      </c>
      <c r="P80" s="40" t="s">
        <v>135</v>
      </c>
    </row>
    <row r="81" outlineLevel="2" spans="2:16">
      <c r="B81" t="s">
        <v>132</v>
      </c>
      <c r="I81">
        <v>1</v>
      </c>
      <c r="J81">
        <v>3200</v>
      </c>
      <c r="O81" s="40" t="s">
        <v>133</v>
      </c>
      <c r="P81" s="40" t="s">
        <v>136</v>
      </c>
    </row>
    <row r="82" outlineLevel="1" spans="2:16">
      <c r="B82" s="34" t="s">
        <v>137</v>
      </c>
      <c r="E82">
        <f t="shared" ref="E82:N82" si="26">SUBTOTAL(9,E79:E81)</f>
        <v>0</v>
      </c>
      <c r="F82">
        <f t="shared" si="26"/>
        <v>0</v>
      </c>
      <c r="G82">
        <f t="shared" si="26"/>
        <v>0</v>
      </c>
      <c r="H82">
        <f t="shared" si="26"/>
        <v>0</v>
      </c>
      <c r="I82">
        <f t="shared" si="26"/>
        <v>3</v>
      </c>
      <c r="J82">
        <f t="shared" si="26"/>
        <v>10500</v>
      </c>
      <c r="K82">
        <f t="shared" si="26"/>
        <v>0</v>
      </c>
      <c r="L82">
        <f t="shared" si="26"/>
        <v>0</v>
      </c>
      <c r="M82">
        <f t="shared" si="26"/>
        <v>0</v>
      </c>
      <c r="N82">
        <f t="shared" si="26"/>
        <v>0</v>
      </c>
      <c r="O82" s="40"/>
      <c r="P82" s="40"/>
    </row>
    <row r="83" outlineLevel="2" spans="2:16">
      <c r="B83" t="s">
        <v>138</v>
      </c>
      <c r="E83">
        <v>1</v>
      </c>
      <c r="F83">
        <v>13800</v>
      </c>
      <c r="O83" s="37" t="s">
        <v>54</v>
      </c>
      <c r="P83" s="37" t="s">
        <v>139</v>
      </c>
    </row>
    <row r="84" outlineLevel="1" spans="2:16">
      <c r="B84" s="34" t="s">
        <v>140</v>
      </c>
      <c r="E84">
        <f t="shared" ref="E84:N84" si="27">SUBTOTAL(9,E83:E83)</f>
        <v>1</v>
      </c>
      <c r="F84">
        <f t="shared" si="27"/>
        <v>13800</v>
      </c>
      <c r="G84">
        <f t="shared" si="27"/>
        <v>0</v>
      </c>
      <c r="H84">
        <f t="shared" si="27"/>
        <v>0</v>
      </c>
      <c r="I84">
        <f t="shared" si="27"/>
        <v>0</v>
      </c>
      <c r="J84">
        <f t="shared" si="27"/>
        <v>0</v>
      </c>
      <c r="K84">
        <f t="shared" si="27"/>
        <v>0</v>
      </c>
      <c r="L84">
        <f t="shared" si="27"/>
        <v>0</v>
      </c>
      <c r="M84">
        <f t="shared" si="27"/>
        <v>0</v>
      </c>
      <c r="N84">
        <f t="shared" si="27"/>
        <v>0</v>
      </c>
      <c r="O84" s="37"/>
      <c r="P84" s="37"/>
    </row>
    <row r="85" outlineLevel="2" spans="2:16">
      <c r="B85" t="s">
        <v>141</v>
      </c>
      <c r="E85">
        <v>1</v>
      </c>
      <c r="F85">
        <v>21000</v>
      </c>
      <c r="O85" s="37" t="s">
        <v>31</v>
      </c>
      <c r="P85" s="37" t="s">
        <v>142</v>
      </c>
    </row>
    <row r="86" outlineLevel="1" spans="2:16">
      <c r="B86" s="34" t="s">
        <v>143</v>
      </c>
      <c r="E86">
        <f t="shared" ref="E86:N86" si="28">SUBTOTAL(9,E85:E85)</f>
        <v>1</v>
      </c>
      <c r="F86">
        <f t="shared" si="28"/>
        <v>21000</v>
      </c>
      <c r="G86">
        <f t="shared" si="28"/>
        <v>0</v>
      </c>
      <c r="H86">
        <f t="shared" si="28"/>
        <v>0</v>
      </c>
      <c r="I86">
        <f t="shared" si="28"/>
        <v>0</v>
      </c>
      <c r="J86">
        <f t="shared" si="28"/>
        <v>0</v>
      </c>
      <c r="K86">
        <f t="shared" si="28"/>
        <v>0</v>
      </c>
      <c r="L86">
        <f t="shared" si="28"/>
        <v>0</v>
      </c>
      <c r="M86">
        <f t="shared" si="28"/>
        <v>0</v>
      </c>
      <c r="N86">
        <f t="shared" si="28"/>
        <v>0</v>
      </c>
      <c r="O86" s="37"/>
      <c r="P86" s="37"/>
    </row>
    <row r="87" outlineLevel="2" spans="2:16">
      <c r="B87" t="s">
        <v>144</v>
      </c>
      <c r="K87">
        <v>1</v>
      </c>
      <c r="L87">
        <v>3000</v>
      </c>
      <c r="O87" s="41" t="s">
        <v>35</v>
      </c>
      <c r="P87" s="41" t="s">
        <v>145</v>
      </c>
    </row>
    <row r="88" outlineLevel="2" spans="2:16">
      <c r="B88" t="s">
        <v>144</v>
      </c>
      <c r="K88">
        <v>1</v>
      </c>
      <c r="L88">
        <v>3000</v>
      </c>
      <c r="O88" s="41" t="s">
        <v>35</v>
      </c>
      <c r="P88" s="41" t="s">
        <v>146</v>
      </c>
    </row>
    <row r="89" outlineLevel="2" spans="2:16">
      <c r="B89" t="s">
        <v>144</v>
      </c>
      <c r="K89">
        <v>1</v>
      </c>
      <c r="L89">
        <v>4000</v>
      </c>
      <c r="O89" s="41" t="s">
        <v>35</v>
      </c>
      <c r="P89" s="41" t="s">
        <v>147</v>
      </c>
    </row>
    <row r="90" outlineLevel="1" spans="2:16">
      <c r="B90" s="34" t="s">
        <v>148</v>
      </c>
      <c r="E90">
        <f t="shared" ref="E90:N90" si="29">SUBTOTAL(9,E87:E89)</f>
        <v>0</v>
      </c>
      <c r="F90">
        <f t="shared" si="29"/>
        <v>0</v>
      </c>
      <c r="G90">
        <f t="shared" si="29"/>
        <v>0</v>
      </c>
      <c r="H90">
        <f t="shared" si="29"/>
        <v>0</v>
      </c>
      <c r="I90">
        <f t="shared" si="29"/>
        <v>0</v>
      </c>
      <c r="J90">
        <f t="shared" si="29"/>
        <v>0</v>
      </c>
      <c r="K90">
        <f t="shared" si="29"/>
        <v>3</v>
      </c>
      <c r="L90">
        <f t="shared" si="29"/>
        <v>10000</v>
      </c>
      <c r="M90">
        <f t="shared" si="29"/>
        <v>0</v>
      </c>
      <c r="N90">
        <f t="shared" si="29"/>
        <v>0</v>
      </c>
      <c r="O90" s="41"/>
      <c r="P90" s="41"/>
    </row>
    <row r="91" outlineLevel="2" spans="2:16">
      <c r="B91" t="s">
        <v>149</v>
      </c>
      <c r="E91">
        <v>1</v>
      </c>
      <c r="F91">
        <v>42000</v>
      </c>
      <c r="O91" s="37" t="s">
        <v>150</v>
      </c>
      <c r="P91" s="37" t="s">
        <v>151</v>
      </c>
    </row>
    <row r="92" outlineLevel="1" spans="2:16">
      <c r="B92" s="34" t="s">
        <v>152</v>
      </c>
      <c r="E92">
        <f t="shared" ref="E92:N92" si="30">SUBTOTAL(9,E91:E91)</f>
        <v>1</v>
      </c>
      <c r="F92">
        <f t="shared" si="30"/>
        <v>42000</v>
      </c>
      <c r="G92">
        <f t="shared" si="30"/>
        <v>0</v>
      </c>
      <c r="H92">
        <f t="shared" si="30"/>
        <v>0</v>
      </c>
      <c r="I92">
        <f t="shared" si="30"/>
        <v>0</v>
      </c>
      <c r="J92">
        <f t="shared" si="30"/>
        <v>0</v>
      </c>
      <c r="K92">
        <f t="shared" si="30"/>
        <v>0</v>
      </c>
      <c r="L92">
        <f t="shared" si="30"/>
        <v>0</v>
      </c>
      <c r="M92">
        <f t="shared" si="30"/>
        <v>0</v>
      </c>
      <c r="N92">
        <f t="shared" si="30"/>
        <v>0</v>
      </c>
      <c r="O92" s="37"/>
      <c r="P92" s="37"/>
    </row>
    <row r="93" outlineLevel="2" spans="2:16">
      <c r="B93" t="s">
        <v>153</v>
      </c>
      <c r="I93">
        <v>1</v>
      </c>
      <c r="J93">
        <v>13000</v>
      </c>
      <c r="O93" s="40" t="s">
        <v>154</v>
      </c>
      <c r="P93" s="40" t="s">
        <v>155</v>
      </c>
    </row>
    <row r="94" outlineLevel="2" spans="2:16">
      <c r="B94" t="s">
        <v>153</v>
      </c>
      <c r="I94">
        <v>1</v>
      </c>
      <c r="J94">
        <v>19100</v>
      </c>
      <c r="O94" s="40" t="s">
        <v>154</v>
      </c>
      <c r="P94" s="40" t="s">
        <v>156</v>
      </c>
    </row>
    <row r="95" outlineLevel="1" spans="2:16">
      <c r="B95" s="34" t="s">
        <v>157</v>
      </c>
      <c r="E95">
        <f t="shared" ref="E95:N95" si="31">SUBTOTAL(9,E93:E94)</f>
        <v>0</v>
      </c>
      <c r="F95">
        <f t="shared" si="31"/>
        <v>0</v>
      </c>
      <c r="G95">
        <f t="shared" si="31"/>
        <v>0</v>
      </c>
      <c r="H95">
        <f t="shared" si="31"/>
        <v>0</v>
      </c>
      <c r="I95">
        <f t="shared" si="31"/>
        <v>2</v>
      </c>
      <c r="J95">
        <f t="shared" si="31"/>
        <v>32100</v>
      </c>
      <c r="K95">
        <f t="shared" si="31"/>
        <v>0</v>
      </c>
      <c r="L95">
        <f t="shared" si="31"/>
        <v>0</v>
      </c>
      <c r="M95">
        <f t="shared" si="31"/>
        <v>0</v>
      </c>
      <c r="N95">
        <f t="shared" si="31"/>
        <v>0</v>
      </c>
      <c r="O95" s="40"/>
      <c r="P95" s="40"/>
    </row>
    <row r="96" outlineLevel="2" spans="2:16">
      <c r="B96" t="s">
        <v>158</v>
      </c>
      <c r="G96">
        <v>1</v>
      </c>
      <c r="H96">
        <v>8000</v>
      </c>
      <c r="O96" s="38" t="s">
        <v>37</v>
      </c>
      <c r="P96" s="38" t="s">
        <v>159</v>
      </c>
    </row>
    <row r="97" outlineLevel="2" spans="2:16">
      <c r="B97" t="s">
        <v>158</v>
      </c>
      <c r="G97">
        <v>1</v>
      </c>
      <c r="H97">
        <v>41200</v>
      </c>
      <c r="O97" s="38" t="s">
        <v>37</v>
      </c>
      <c r="P97" s="38" t="s">
        <v>160</v>
      </c>
    </row>
    <row r="98" outlineLevel="2" spans="2:16">
      <c r="B98" t="s">
        <v>158</v>
      </c>
      <c r="G98">
        <v>1</v>
      </c>
      <c r="H98">
        <v>6900</v>
      </c>
      <c r="O98" s="38" t="s">
        <v>37</v>
      </c>
      <c r="P98" s="38" t="s">
        <v>161</v>
      </c>
    </row>
    <row r="99" outlineLevel="2" spans="2:16">
      <c r="B99" t="s">
        <v>158</v>
      </c>
      <c r="G99">
        <v>1</v>
      </c>
      <c r="H99">
        <v>25000</v>
      </c>
      <c r="O99" s="39" t="s">
        <v>37</v>
      </c>
      <c r="P99" s="39" t="s">
        <v>162</v>
      </c>
    </row>
    <row r="100" outlineLevel="2" spans="2:16">
      <c r="B100" t="s">
        <v>158</v>
      </c>
      <c r="G100">
        <v>1</v>
      </c>
      <c r="H100">
        <v>41200</v>
      </c>
      <c r="O100" s="38" t="s">
        <v>37</v>
      </c>
      <c r="P100" s="38" t="s">
        <v>163</v>
      </c>
    </row>
    <row r="101" outlineLevel="2" spans="2:16">
      <c r="B101" t="s">
        <v>158</v>
      </c>
      <c r="G101">
        <v>1</v>
      </c>
      <c r="H101">
        <v>50000</v>
      </c>
      <c r="O101" s="38" t="s">
        <v>37</v>
      </c>
      <c r="P101" s="38" t="s">
        <v>164</v>
      </c>
    </row>
    <row r="102" outlineLevel="1" spans="2:16">
      <c r="B102" s="34" t="s">
        <v>165</v>
      </c>
      <c r="E102">
        <f t="shared" ref="E102:N102" si="32">SUBTOTAL(9,E96:E101)</f>
        <v>0</v>
      </c>
      <c r="F102">
        <f t="shared" si="32"/>
        <v>0</v>
      </c>
      <c r="G102">
        <f t="shared" si="32"/>
        <v>6</v>
      </c>
      <c r="H102">
        <f t="shared" si="32"/>
        <v>172300</v>
      </c>
      <c r="I102">
        <f t="shared" si="32"/>
        <v>0</v>
      </c>
      <c r="J102">
        <f t="shared" si="32"/>
        <v>0</v>
      </c>
      <c r="K102">
        <f t="shared" si="32"/>
        <v>0</v>
      </c>
      <c r="L102">
        <f t="shared" si="32"/>
        <v>0</v>
      </c>
      <c r="M102">
        <f t="shared" si="32"/>
        <v>0</v>
      </c>
      <c r="N102">
        <f t="shared" si="32"/>
        <v>0</v>
      </c>
      <c r="O102" s="38"/>
      <c r="P102" s="38"/>
    </row>
    <row r="103" outlineLevel="2" spans="2:16">
      <c r="B103" t="s">
        <v>166</v>
      </c>
      <c r="G103">
        <v>1</v>
      </c>
      <c r="H103">
        <v>30000</v>
      </c>
      <c r="O103" s="38" t="s">
        <v>37</v>
      </c>
      <c r="P103" s="38" t="s">
        <v>167</v>
      </c>
    </row>
    <row r="104" outlineLevel="1" spans="2:16">
      <c r="B104" s="34" t="s">
        <v>168</v>
      </c>
      <c r="E104">
        <f t="shared" ref="E104:N104" si="33">SUBTOTAL(9,E103:E103)</f>
        <v>0</v>
      </c>
      <c r="F104">
        <f t="shared" si="33"/>
        <v>0</v>
      </c>
      <c r="G104">
        <f t="shared" si="33"/>
        <v>1</v>
      </c>
      <c r="H104">
        <f t="shared" si="33"/>
        <v>30000</v>
      </c>
      <c r="I104">
        <f t="shared" si="33"/>
        <v>0</v>
      </c>
      <c r="J104">
        <f t="shared" si="33"/>
        <v>0</v>
      </c>
      <c r="K104">
        <f t="shared" si="33"/>
        <v>0</v>
      </c>
      <c r="L104">
        <f t="shared" si="33"/>
        <v>0</v>
      </c>
      <c r="M104">
        <f t="shared" si="33"/>
        <v>0</v>
      </c>
      <c r="N104">
        <f t="shared" si="33"/>
        <v>0</v>
      </c>
      <c r="O104" s="38"/>
      <c r="P104" s="38"/>
    </row>
    <row r="105" outlineLevel="2" spans="2:16">
      <c r="B105" t="s">
        <v>169</v>
      </c>
      <c r="G105">
        <v>1</v>
      </c>
      <c r="H105">
        <v>8900</v>
      </c>
      <c r="O105" s="38" t="s">
        <v>170</v>
      </c>
      <c r="P105" s="38" t="s">
        <v>171</v>
      </c>
    </row>
    <row r="106" outlineLevel="2" spans="2:16">
      <c r="B106" t="s">
        <v>169</v>
      </c>
      <c r="G106">
        <v>1</v>
      </c>
      <c r="H106">
        <v>16400</v>
      </c>
      <c r="O106" s="38" t="s">
        <v>170</v>
      </c>
      <c r="P106" s="38" t="s">
        <v>172</v>
      </c>
    </row>
    <row r="107" outlineLevel="2" spans="2:16">
      <c r="B107" t="s">
        <v>169</v>
      </c>
      <c r="G107">
        <v>1</v>
      </c>
      <c r="H107">
        <v>3500</v>
      </c>
      <c r="O107" s="38" t="s">
        <v>170</v>
      </c>
      <c r="P107" s="38" t="s">
        <v>173</v>
      </c>
    </row>
    <row r="108" outlineLevel="2" spans="2:16">
      <c r="B108" t="s">
        <v>169</v>
      </c>
      <c r="G108">
        <v>1</v>
      </c>
      <c r="H108">
        <v>9300</v>
      </c>
      <c r="O108" s="38" t="s">
        <v>170</v>
      </c>
      <c r="P108" s="38" t="s">
        <v>174</v>
      </c>
    </row>
    <row r="109" outlineLevel="2" spans="2:16">
      <c r="B109" t="s">
        <v>169</v>
      </c>
      <c r="G109">
        <v>1</v>
      </c>
      <c r="H109">
        <v>6700</v>
      </c>
      <c r="O109" s="38" t="s">
        <v>170</v>
      </c>
      <c r="P109" s="38" t="s">
        <v>175</v>
      </c>
    </row>
    <row r="110" outlineLevel="2" spans="2:16">
      <c r="B110" t="s">
        <v>169</v>
      </c>
      <c r="G110">
        <v>1</v>
      </c>
      <c r="H110">
        <v>3700</v>
      </c>
      <c r="O110" s="38" t="s">
        <v>170</v>
      </c>
      <c r="P110" s="38" t="s">
        <v>176</v>
      </c>
    </row>
    <row r="111" outlineLevel="2" spans="2:16">
      <c r="B111" t="s">
        <v>169</v>
      </c>
      <c r="G111">
        <v>1</v>
      </c>
      <c r="H111">
        <v>2600</v>
      </c>
      <c r="O111" s="38" t="s">
        <v>170</v>
      </c>
      <c r="P111" s="38" t="s">
        <v>177</v>
      </c>
    </row>
    <row r="112" outlineLevel="2" spans="2:16">
      <c r="B112" t="s">
        <v>169</v>
      </c>
      <c r="G112">
        <v>1</v>
      </c>
      <c r="H112">
        <v>4100</v>
      </c>
      <c r="O112" s="38" t="s">
        <v>170</v>
      </c>
      <c r="P112" s="38" t="s">
        <v>178</v>
      </c>
    </row>
    <row r="113" outlineLevel="2" spans="2:16">
      <c r="B113" t="s">
        <v>169</v>
      </c>
      <c r="G113">
        <v>1</v>
      </c>
      <c r="H113">
        <v>3300</v>
      </c>
      <c r="O113" s="38" t="s">
        <v>170</v>
      </c>
      <c r="P113" s="38" t="s">
        <v>179</v>
      </c>
    </row>
    <row r="114" outlineLevel="2" spans="2:16">
      <c r="B114" t="s">
        <v>169</v>
      </c>
      <c r="G114">
        <v>1</v>
      </c>
      <c r="H114">
        <v>8600</v>
      </c>
      <c r="O114" s="38" t="s">
        <v>170</v>
      </c>
      <c r="P114" s="38" t="s">
        <v>180</v>
      </c>
    </row>
    <row r="115" outlineLevel="1" spans="2:16">
      <c r="B115" s="34" t="s">
        <v>181</v>
      </c>
      <c r="E115">
        <f t="shared" ref="E115:N115" si="34">SUBTOTAL(9,E105:E114)</f>
        <v>0</v>
      </c>
      <c r="F115">
        <f t="shared" si="34"/>
        <v>0</v>
      </c>
      <c r="G115">
        <f t="shared" si="34"/>
        <v>10</v>
      </c>
      <c r="H115">
        <f t="shared" si="34"/>
        <v>67100</v>
      </c>
      <c r="I115">
        <f t="shared" si="34"/>
        <v>0</v>
      </c>
      <c r="J115">
        <f t="shared" si="34"/>
        <v>0</v>
      </c>
      <c r="K115">
        <f t="shared" si="34"/>
        <v>0</v>
      </c>
      <c r="L115">
        <f t="shared" si="34"/>
        <v>0</v>
      </c>
      <c r="M115">
        <f t="shared" si="34"/>
        <v>0</v>
      </c>
      <c r="N115">
        <f t="shared" si="34"/>
        <v>0</v>
      </c>
      <c r="O115" s="38"/>
      <c r="P115" s="38"/>
    </row>
    <row r="116" outlineLevel="2" spans="2:16">
      <c r="B116" t="s">
        <v>182</v>
      </c>
      <c r="G116">
        <v>1</v>
      </c>
      <c r="H116">
        <v>30000</v>
      </c>
      <c r="O116" s="42" t="s">
        <v>37</v>
      </c>
      <c r="P116" s="42" t="s">
        <v>183</v>
      </c>
    </row>
    <row r="117" outlineLevel="1" spans="2:16">
      <c r="B117" s="34" t="s">
        <v>184</v>
      </c>
      <c r="E117">
        <f t="shared" ref="E117:N117" si="35">SUBTOTAL(9,E116:E116)</f>
        <v>0</v>
      </c>
      <c r="F117">
        <f t="shared" si="35"/>
        <v>0</v>
      </c>
      <c r="G117">
        <f t="shared" si="35"/>
        <v>1</v>
      </c>
      <c r="H117">
        <f t="shared" si="35"/>
        <v>30000</v>
      </c>
      <c r="I117">
        <f t="shared" si="35"/>
        <v>0</v>
      </c>
      <c r="J117">
        <f t="shared" si="35"/>
        <v>0</v>
      </c>
      <c r="K117">
        <f t="shared" si="35"/>
        <v>0</v>
      </c>
      <c r="L117">
        <f t="shared" si="35"/>
        <v>0</v>
      </c>
      <c r="M117">
        <f t="shared" si="35"/>
        <v>0</v>
      </c>
      <c r="N117">
        <f t="shared" si="35"/>
        <v>0</v>
      </c>
      <c r="O117" s="42"/>
      <c r="P117" s="42"/>
    </row>
    <row r="118" outlineLevel="2" spans="2:16">
      <c r="B118" t="s">
        <v>185</v>
      </c>
      <c r="G118">
        <v>1</v>
      </c>
      <c r="H118">
        <v>49800</v>
      </c>
      <c r="O118" s="38" t="s">
        <v>23</v>
      </c>
      <c r="P118" s="38" t="s">
        <v>186</v>
      </c>
    </row>
    <row r="119" outlineLevel="2" spans="2:16">
      <c r="B119" t="s">
        <v>185</v>
      </c>
      <c r="G119">
        <v>1</v>
      </c>
      <c r="H119">
        <v>56400</v>
      </c>
      <c r="O119" s="38" t="s">
        <v>23</v>
      </c>
      <c r="P119" s="38" t="s">
        <v>187</v>
      </c>
    </row>
    <row r="120" outlineLevel="1" spans="2:16">
      <c r="B120" s="34" t="s">
        <v>188</v>
      </c>
      <c r="E120">
        <f t="shared" ref="E120:N120" si="36">SUBTOTAL(9,E118:E119)</f>
        <v>0</v>
      </c>
      <c r="F120">
        <f t="shared" si="36"/>
        <v>0</v>
      </c>
      <c r="G120">
        <f t="shared" si="36"/>
        <v>2</v>
      </c>
      <c r="H120">
        <f t="shared" si="36"/>
        <v>106200</v>
      </c>
      <c r="I120">
        <f t="shared" si="36"/>
        <v>0</v>
      </c>
      <c r="J120">
        <f t="shared" si="36"/>
        <v>0</v>
      </c>
      <c r="K120">
        <f t="shared" si="36"/>
        <v>0</v>
      </c>
      <c r="L120">
        <f t="shared" si="36"/>
        <v>0</v>
      </c>
      <c r="M120">
        <f t="shared" si="36"/>
        <v>0</v>
      </c>
      <c r="N120">
        <f t="shared" si="36"/>
        <v>0</v>
      </c>
      <c r="O120" s="38"/>
      <c r="P120" s="38"/>
    </row>
    <row r="121" outlineLevel="2" spans="2:16">
      <c r="B121" t="s">
        <v>189</v>
      </c>
      <c r="I121">
        <v>1</v>
      </c>
      <c r="J121">
        <v>19800</v>
      </c>
      <c r="O121" s="40" t="s">
        <v>35</v>
      </c>
      <c r="P121" s="40" t="s">
        <v>190</v>
      </c>
    </row>
    <row r="122" outlineLevel="2" spans="2:16">
      <c r="B122" t="s">
        <v>189</v>
      </c>
      <c r="I122">
        <v>1</v>
      </c>
      <c r="J122">
        <v>20200</v>
      </c>
      <c r="O122" s="40" t="s">
        <v>35</v>
      </c>
      <c r="P122" s="40" t="s">
        <v>191</v>
      </c>
    </row>
    <row r="123" outlineLevel="2" spans="2:16">
      <c r="B123" t="s">
        <v>189</v>
      </c>
      <c r="I123">
        <v>1</v>
      </c>
      <c r="J123">
        <v>20200</v>
      </c>
      <c r="O123" s="40" t="s">
        <v>35</v>
      </c>
      <c r="P123" s="40" t="s">
        <v>192</v>
      </c>
    </row>
    <row r="124" outlineLevel="2" spans="2:16">
      <c r="B124" t="s">
        <v>189</v>
      </c>
      <c r="I124">
        <v>1</v>
      </c>
      <c r="J124">
        <v>4300</v>
      </c>
      <c r="O124" s="40" t="s">
        <v>35</v>
      </c>
      <c r="P124" s="40" t="s">
        <v>193</v>
      </c>
    </row>
    <row r="125" outlineLevel="2" spans="2:16">
      <c r="B125" t="s">
        <v>189</v>
      </c>
      <c r="I125">
        <v>1</v>
      </c>
      <c r="J125">
        <v>19800</v>
      </c>
      <c r="O125" s="40" t="s">
        <v>35</v>
      </c>
      <c r="P125" s="40" t="s">
        <v>194</v>
      </c>
    </row>
    <row r="126" outlineLevel="2" spans="2:16">
      <c r="B126" t="s">
        <v>189</v>
      </c>
      <c r="I126">
        <v>1</v>
      </c>
      <c r="J126">
        <v>30000</v>
      </c>
      <c r="O126" s="40" t="s">
        <v>35</v>
      </c>
      <c r="P126" s="40" t="s">
        <v>195</v>
      </c>
    </row>
    <row r="127" outlineLevel="2" spans="2:16">
      <c r="B127" t="s">
        <v>189</v>
      </c>
      <c r="I127">
        <v>1</v>
      </c>
      <c r="J127">
        <v>6300</v>
      </c>
      <c r="O127" s="40" t="s">
        <v>35</v>
      </c>
      <c r="P127" s="40" t="s">
        <v>196</v>
      </c>
    </row>
    <row r="128" outlineLevel="2" spans="2:16">
      <c r="B128" t="s">
        <v>189</v>
      </c>
      <c r="I128">
        <v>1</v>
      </c>
      <c r="J128">
        <v>9200</v>
      </c>
      <c r="O128" s="40" t="s">
        <v>35</v>
      </c>
      <c r="P128" s="40" t="s">
        <v>197</v>
      </c>
    </row>
    <row r="129" outlineLevel="2" spans="2:16">
      <c r="B129" t="s">
        <v>189</v>
      </c>
      <c r="I129">
        <v>1</v>
      </c>
      <c r="J129">
        <v>7200</v>
      </c>
      <c r="O129" s="40" t="s">
        <v>35</v>
      </c>
      <c r="P129" s="40" t="s">
        <v>198</v>
      </c>
    </row>
    <row r="130" outlineLevel="1" spans="2:16">
      <c r="B130" s="34" t="s">
        <v>199</v>
      </c>
      <c r="E130">
        <f t="shared" ref="E130:N130" si="37">SUBTOTAL(9,E121:E129)</f>
        <v>0</v>
      </c>
      <c r="F130">
        <f t="shared" si="37"/>
        <v>0</v>
      </c>
      <c r="G130">
        <f t="shared" si="37"/>
        <v>0</v>
      </c>
      <c r="H130">
        <f t="shared" si="37"/>
        <v>0</v>
      </c>
      <c r="I130">
        <f t="shared" si="37"/>
        <v>9</v>
      </c>
      <c r="J130">
        <f t="shared" si="37"/>
        <v>137000</v>
      </c>
      <c r="K130">
        <f t="shared" si="37"/>
        <v>0</v>
      </c>
      <c r="L130">
        <f t="shared" si="37"/>
        <v>0</v>
      </c>
      <c r="M130">
        <f t="shared" si="37"/>
        <v>0</v>
      </c>
      <c r="N130">
        <f t="shared" si="37"/>
        <v>0</v>
      </c>
      <c r="O130" s="40"/>
      <c r="P130" s="40"/>
    </row>
    <row r="131" outlineLevel="2" spans="2:16">
      <c r="B131" t="s">
        <v>200</v>
      </c>
      <c r="E131">
        <v>1</v>
      </c>
      <c r="F131">
        <v>20000</v>
      </c>
      <c r="O131" s="25" t="s">
        <v>43</v>
      </c>
      <c r="P131" s="43" t="s">
        <v>201</v>
      </c>
    </row>
    <row r="132" outlineLevel="1" spans="2:16">
      <c r="B132" s="34" t="s">
        <v>202</v>
      </c>
      <c r="E132">
        <f t="shared" ref="E132:N132" si="38">SUBTOTAL(9,E131:E131)</f>
        <v>1</v>
      </c>
      <c r="F132">
        <f t="shared" si="38"/>
        <v>20000</v>
      </c>
      <c r="G132">
        <f t="shared" si="38"/>
        <v>0</v>
      </c>
      <c r="H132">
        <f t="shared" si="38"/>
        <v>0</v>
      </c>
      <c r="I132">
        <f t="shared" si="38"/>
        <v>0</v>
      </c>
      <c r="J132">
        <f t="shared" si="38"/>
        <v>0</v>
      </c>
      <c r="K132">
        <f t="shared" si="38"/>
        <v>0</v>
      </c>
      <c r="L132">
        <f t="shared" si="38"/>
        <v>0</v>
      </c>
      <c r="M132">
        <f t="shared" si="38"/>
        <v>0</v>
      </c>
      <c r="N132">
        <f t="shared" si="38"/>
        <v>0</v>
      </c>
      <c r="O132" s="25"/>
      <c r="P132" s="43"/>
    </row>
    <row r="133" outlineLevel="2" spans="2:16">
      <c r="B133" t="s">
        <v>203</v>
      </c>
      <c r="M133">
        <v>1</v>
      </c>
      <c r="N133">
        <v>6600</v>
      </c>
      <c r="O133" s="41" t="s">
        <v>154</v>
      </c>
      <c r="P133" s="41" t="s">
        <v>204</v>
      </c>
    </row>
    <row r="134" outlineLevel="2" spans="2:16">
      <c r="B134" t="s">
        <v>203</v>
      </c>
      <c r="M134">
        <v>1</v>
      </c>
      <c r="N134">
        <v>4200</v>
      </c>
      <c r="O134" s="41" t="s">
        <v>154</v>
      </c>
      <c r="P134" s="41" t="s">
        <v>205</v>
      </c>
    </row>
    <row r="135" outlineLevel="1" spans="2:16">
      <c r="B135" s="34" t="s">
        <v>206</v>
      </c>
      <c r="E135">
        <f t="shared" ref="E135:N135" si="39">SUBTOTAL(9,E133:E134)</f>
        <v>0</v>
      </c>
      <c r="F135">
        <f t="shared" si="39"/>
        <v>0</v>
      </c>
      <c r="G135">
        <f t="shared" si="39"/>
        <v>0</v>
      </c>
      <c r="H135">
        <f t="shared" si="39"/>
        <v>0</v>
      </c>
      <c r="I135">
        <f t="shared" si="39"/>
        <v>0</v>
      </c>
      <c r="J135">
        <f t="shared" si="39"/>
        <v>0</v>
      </c>
      <c r="K135">
        <f t="shared" si="39"/>
        <v>0</v>
      </c>
      <c r="L135">
        <f t="shared" si="39"/>
        <v>0</v>
      </c>
      <c r="M135">
        <f t="shared" si="39"/>
        <v>2</v>
      </c>
      <c r="N135">
        <f t="shared" si="39"/>
        <v>10800</v>
      </c>
      <c r="O135" s="41"/>
      <c r="P135" s="41"/>
    </row>
    <row r="136" outlineLevel="2" spans="2:16">
      <c r="B136" t="s">
        <v>207</v>
      </c>
      <c r="G136">
        <v>1</v>
      </c>
      <c r="H136">
        <v>12900</v>
      </c>
      <c r="O136" s="38" t="s">
        <v>208</v>
      </c>
      <c r="P136" s="38" t="s">
        <v>209</v>
      </c>
    </row>
    <row r="137" outlineLevel="2" spans="2:16">
      <c r="B137" t="s">
        <v>207</v>
      </c>
      <c r="I137">
        <v>1</v>
      </c>
      <c r="J137">
        <v>21000</v>
      </c>
      <c r="O137" s="40" t="s">
        <v>210</v>
      </c>
      <c r="P137" s="40" t="s">
        <v>211</v>
      </c>
    </row>
    <row r="138" outlineLevel="2" spans="2:16">
      <c r="B138" t="s">
        <v>207</v>
      </c>
      <c r="I138">
        <v>1</v>
      </c>
      <c r="J138">
        <v>21000</v>
      </c>
      <c r="O138" s="40" t="s">
        <v>210</v>
      </c>
      <c r="P138" s="40" t="s">
        <v>212</v>
      </c>
    </row>
    <row r="139" outlineLevel="2" spans="2:16">
      <c r="B139" t="s">
        <v>207</v>
      </c>
      <c r="I139">
        <v>1</v>
      </c>
      <c r="J139">
        <v>5900</v>
      </c>
      <c r="O139" s="40" t="s">
        <v>210</v>
      </c>
      <c r="P139" s="40" t="s">
        <v>213</v>
      </c>
    </row>
    <row r="140" outlineLevel="2" spans="2:16">
      <c r="B140" t="s">
        <v>207</v>
      </c>
      <c r="I140">
        <v>1</v>
      </c>
      <c r="J140">
        <v>5900</v>
      </c>
      <c r="O140" s="40" t="s">
        <v>210</v>
      </c>
      <c r="P140" s="40" t="s">
        <v>214</v>
      </c>
    </row>
    <row r="141" outlineLevel="1" spans="2:16">
      <c r="B141" s="34" t="s">
        <v>215</v>
      </c>
      <c r="E141">
        <f t="shared" ref="E141:N141" si="40">SUBTOTAL(9,E136:E140)</f>
        <v>0</v>
      </c>
      <c r="F141">
        <f t="shared" si="40"/>
        <v>0</v>
      </c>
      <c r="G141">
        <f t="shared" si="40"/>
        <v>1</v>
      </c>
      <c r="H141">
        <f t="shared" si="40"/>
        <v>12900</v>
      </c>
      <c r="I141">
        <f t="shared" si="40"/>
        <v>4</v>
      </c>
      <c r="J141">
        <f t="shared" si="40"/>
        <v>53800</v>
      </c>
      <c r="K141">
        <f t="shared" si="40"/>
        <v>0</v>
      </c>
      <c r="L141">
        <f t="shared" si="40"/>
        <v>0</v>
      </c>
      <c r="M141">
        <f t="shared" si="40"/>
        <v>0</v>
      </c>
      <c r="N141">
        <f t="shared" si="40"/>
        <v>0</v>
      </c>
      <c r="O141" s="40"/>
      <c r="P141" s="40"/>
    </row>
    <row r="142" outlineLevel="2" spans="2:16">
      <c r="B142" t="s">
        <v>216</v>
      </c>
      <c r="E142">
        <v>1</v>
      </c>
      <c r="F142">
        <v>30000</v>
      </c>
      <c r="O142" s="44" t="s">
        <v>54</v>
      </c>
      <c r="P142" s="44" t="s">
        <v>217</v>
      </c>
    </row>
    <row r="143" outlineLevel="1" spans="2:16">
      <c r="B143" s="34" t="s">
        <v>218</v>
      </c>
      <c r="E143">
        <f t="shared" ref="E143:N143" si="41">SUBTOTAL(9,E142:E142)</f>
        <v>1</v>
      </c>
      <c r="F143">
        <f t="shared" si="41"/>
        <v>30000</v>
      </c>
      <c r="G143">
        <f t="shared" si="41"/>
        <v>0</v>
      </c>
      <c r="H143">
        <f t="shared" si="41"/>
        <v>0</v>
      </c>
      <c r="I143">
        <f t="shared" si="41"/>
        <v>0</v>
      </c>
      <c r="J143">
        <f t="shared" si="41"/>
        <v>0</v>
      </c>
      <c r="K143">
        <f t="shared" si="41"/>
        <v>0</v>
      </c>
      <c r="L143">
        <f t="shared" si="41"/>
        <v>0</v>
      </c>
      <c r="M143">
        <f t="shared" si="41"/>
        <v>0</v>
      </c>
      <c r="N143">
        <f t="shared" si="41"/>
        <v>0</v>
      </c>
      <c r="O143" s="44"/>
      <c r="P143" s="44"/>
    </row>
    <row r="144" outlineLevel="2" spans="2:16">
      <c r="B144" t="s">
        <v>219</v>
      </c>
      <c r="E144">
        <v>1</v>
      </c>
      <c r="F144">
        <v>70000</v>
      </c>
      <c r="O144" s="37" t="s">
        <v>35</v>
      </c>
      <c r="P144" s="37" t="s">
        <v>220</v>
      </c>
    </row>
    <row r="145" outlineLevel="1" spans="2:16">
      <c r="B145" s="34" t="s">
        <v>221</v>
      </c>
      <c r="E145">
        <f t="shared" ref="E145:N145" si="42">SUBTOTAL(9,E144:E144)</f>
        <v>1</v>
      </c>
      <c r="F145">
        <f t="shared" si="42"/>
        <v>70000</v>
      </c>
      <c r="G145">
        <f t="shared" si="42"/>
        <v>0</v>
      </c>
      <c r="H145">
        <f t="shared" si="42"/>
        <v>0</v>
      </c>
      <c r="I145">
        <f t="shared" si="42"/>
        <v>0</v>
      </c>
      <c r="J145">
        <f t="shared" si="42"/>
        <v>0</v>
      </c>
      <c r="K145">
        <f t="shared" si="42"/>
        <v>0</v>
      </c>
      <c r="L145">
        <f t="shared" si="42"/>
        <v>0</v>
      </c>
      <c r="M145">
        <f t="shared" si="42"/>
        <v>0</v>
      </c>
      <c r="N145">
        <f t="shared" si="42"/>
        <v>0</v>
      </c>
      <c r="O145" s="37"/>
      <c r="P145" s="37"/>
    </row>
    <row r="146" outlineLevel="2" spans="2:16">
      <c r="B146" t="s">
        <v>222</v>
      </c>
      <c r="E146">
        <v>1</v>
      </c>
      <c r="F146">
        <v>42000</v>
      </c>
      <c r="O146" s="37" t="s">
        <v>43</v>
      </c>
      <c r="P146" s="37" t="s">
        <v>223</v>
      </c>
    </row>
    <row r="147" outlineLevel="1" spans="2:16">
      <c r="B147" s="34" t="s">
        <v>224</v>
      </c>
      <c r="E147">
        <f t="shared" ref="E147:N147" si="43">SUBTOTAL(9,E146:E146)</f>
        <v>1</v>
      </c>
      <c r="F147">
        <f t="shared" si="43"/>
        <v>42000</v>
      </c>
      <c r="G147">
        <f t="shared" si="43"/>
        <v>0</v>
      </c>
      <c r="H147">
        <f t="shared" si="43"/>
        <v>0</v>
      </c>
      <c r="I147">
        <f t="shared" si="43"/>
        <v>0</v>
      </c>
      <c r="J147">
        <f t="shared" si="43"/>
        <v>0</v>
      </c>
      <c r="K147">
        <f t="shared" si="43"/>
        <v>0</v>
      </c>
      <c r="L147">
        <f t="shared" si="43"/>
        <v>0</v>
      </c>
      <c r="M147">
        <f t="shared" si="43"/>
        <v>0</v>
      </c>
      <c r="N147">
        <f t="shared" si="43"/>
        <v>0</v>
      </c>
      <c r="O147" s="37"/>
      <c r="P147" s="37"/>
    </row>
    <row r="148" outlineLevel="2" spans="2:16">
      <c r="B148" t="s">
        <v>225</v>
      </c>
      <c r="G148">
        <v>1</v>
      </c>
      <c r="H148">
        <v>17500</v>
      </c>
      <c r="O148" s="39" t="s">
        <v>226</v>
      </c>
      <c r="P148" s="39" t="s">
        <v>227</v>
      </c>
    </row>
    <row r="149" outlineLevel="2" spans="2:16">
      <c r="B149" t="s">
        <v>225</v>
      </c>
      <c r="K149">
        <v>1</v>
      </c>
      <c r="L149">
        <v>20000</v>
      </c>
      <c r="O149" s="41" t="s">
        <v>54</v>
      </c>
      <c r="P149" s="41" t="s">
        <v>228</v>
      </c>
    </row>
    <row r="150" outlineLevel="1" spans="2:16">
      <c r="B150" s="34" t="s">
        <v>229</v>
      </c>
      <c r="E150">
        <f t="shared" ref="E150:N150" si="44">SUBTOTAL(9,E148:E149)</f>
        <v>0</v>
      </c>
      <c r="F150">
        <f t="shared" si="44"/>
        <v>0</v>
      </c>
      <c r="G150">
        <f t="shared" si="44"/>
        <v>1</v>
      </c>
      <c r="H150">
        <f t="shared" si="44"/>
        <v>17500</v>
      </c>
      <c r="I150">
        <f t="shared" si="44"/>
        <v>0</v>
      </c>
      <c r="J150">
        <f t="shared" si="44"/>
        <v>0</v>
      </c>
      <c r="K150">
        <f t="shared" si="44"/>
        <v>1</v>
      </c>
      <c r="L150">
        <f t="shared" si="44"/>
        <v>20000</v>
      </c>
      <c r="M150">
        <f t="shared" si="44"/>
        <v>0</v>
      </c>
      <c r="N150">
        <f t="shared" si="44"/>
        <v>0</v>
      </c>
      <c r="O150" s="41"/>
      <c r="P150" s="41"/>
    </row>
    <row r="151" outlineLevel="2" spans="2:16">
      <c r="B151" t="s">
        <v>230</v>
      </c>
      <c r="G151">
        <v>1</v>
      </c>
      <c r="H151">
        <v>25800</v>
      </c>
      <c r="O151" s="38" t="s">
        <v>110</v>
      </c>
      <c r="P151" s="38" t="s">
        <v>231</v>
      </c>
    </row>
    <row r="152" outlineLevel="1" spans="2:16">
      <c r="B152" s="34" t="s">
        <v>232</v>
      </c>
      <c r="E152">
        <f t="shared" ref="E152:N152" si="45">SUBTOTAL(9,E151:E151)</f>
        <v>0</v>
      </c>
      <c r="F152">
        <f t="shared" si="45"/>
        <v>0</v>
      </c>
      <c r="G152">
        <f t="shared" si="45"/>
        <v>1</v>
      </c>
      <c r="H152">
        <f t="shared" si="45"/>
        <v>25800</v>
      </c>
      <c r="I152">
        <f t="shared" si="45"/>
        <v>0</v>
      </c>
      <c r="J152">
        <f t="shared" si="45"/>
        <v>0</v>
      </c>
      <c r="K152">
        <f t="shared" si="45"/>
        <v>0</v>
      </c>
      <c r="L152">
        <f t="shared" si="45"/>
        <v>0</v>
      </c>
      <c r="M152">
        <f t="shared" si="45"/>
        <v>0</v>
      </c>
      <c r="N152">
        <f t="shared" si="45"/>
        <v>0</v>
      </c>
      <c r="O152" s="38"/>
      <c r="P152" s="38"/>
    </row>
    <row r="153" outlineLevel="2" spans="2:16">
      <c r="B153" t="s">
        <v>233</v>
      </c>
      <c r="I153">
        <v>1</v>
      </c>
      <c r="J153">
        <v>14200</v>
      </c>
      <c r="O153" s="40" t="s">
        <v>154</v>
      </c>
      <c r="P153" s="40" t="s">
        <v>234</v>
      </c>
    </row>
    <row r="154" outlineLevel="2" spans="2:16">
      <c r="B154" t="s">
        <v>233</v>
      </c>
      <c r="I154">
        <v>1</v>
      </c>
      <c r="J154">
        <v>11500</v>
      </c>
      <c r="O154" s="40" t="s">
        <v>154</v>
      </c>
      <c r="P154" s="40" t="s">
        <v>235</v>
      </c>
    </row>
    <row r="155" outlineLevel="1" spans="2:16">
      <c r="B155" s="34" t="s">
        <v>236</v>
      </c>
      <c r="E155">
        <f t="shared" ref="E155:N155" si="46">SUBTOTAL(9,E153:E154)</f>
        <v>0</v>
      </c>
      <c r="F155">
        <f t="shared" si="46"/>
        <v>0</v>
      </c>
      <c r="G155">
        <f t="shared" si="46"/>
        <v>0</v>
      </c>
      <c r="H155">
        <f t="shared" si="46"/>
        <v>0</v>
      </c>
      <c r="I155">
        <f t="shared" si="46"/>
        <v>2</v>
      </c>
      <c r="J155">
        <f t="shared" si="46"/>
        <v>25700</v>
      </c>
      <c r="K155">
        <f t="shared" si="46"/>
        <v>0</v>
      </c>
      <c r="L155">
        <f t="shared" si="46"/>
        <v>0</v>
      </c>
      <c r="M155">
        <f t="shared" si="46"/>
        <v>0</v>
      </c>
      <c r="N155">
        <f t="shared" si="46"/>
        <v>0</v>
      </c>
      <c r="O155" s="40"/>
      <c r="P155" s="40"/>
    </row>
    <row r="156" outlineLevel="2" spans="2:16">
      <c r="B156" t="s">
        <v>237</v>
      </c>
      <c r="I156">
        <v>1</v>
      </c>
      <c r="J156">
        <v>8400</v>
      </c>
      <c r="O156" s="40" t="s">
        <v>238</v>
      </c>
      <c r="P156" s="40" t="s">
        <v>239</v>
      </c>
    </row>
    <row r="157" outlineLevel="1" spans="2:16">
      <c r="B157" s="34" t="s">
        <v>240</v>
      </c>
      <c r="E157">
        <f t="shared" ref="E157:N157" si="47">SUBTOTAL(9,E156:E156)</f>
        <v>0</v>
      </c>
      <c r="F157">
        <f t="shared" si="47"/>
        <v>0</v>
      </c>
      <c r="G157">
        <f t="shared" si="47"/>
        <v>0</v>
      </c>
      <c r="H157">
        <f t="shared" si="47"/>
        <v>0</v>
      </c>
      <c r="I157">
        <f t="shared" si="47"/>
        <v>1</v>
      </c>
      <c r="J157">
        <f t="shared" si="47"/>
        <v>8400</v>
      </c>
      <c r="K157">
        <f t="shared" si="47"/>
        <v>0</v>
      </c>
      <c r="L157">
        <f t="shared" si="47"/>
        <v>0</v>
      </c>
      <c r="M157">
        <f t="shared" si="47"/>
        <v>0</v>
      </c>
      <c r="N157">
        <f t="shared" si="47"/>
        <v>0</v>
      </c>
      <c r="O157" s="40"/>
      <c r="P157" s="40"/>
    </row>
    <row r="158" outlineLevel="2" spans="2:16">
      <c r="B158" t="s">
        <v>241</v>
      </c>
      <c r="E158">
        <v>1</v>
      </c>
      <c r="F158">
        <v>21000</v>
      </c>
      <c r="O158" s="37" t="s">
        <v>133</v>
      </c>
      <c r="P158" s="37" t="s">
        <v>242</v>
      </c>
    </row>
    <row r="159" outlineLevel="2" spans="2:16">
      <c r="B159" t="s">
        <v>241</v>
      </c>
      <c r="E159">
        <v>1</v>
      </c>
      <c r="F159">
        <v>21000</v>
      </c>
      <c r="O159" s="37" t="s">
        <v>133</v>
      </c>
      <c r="P159" s="37" t="s">
        <v>243</v>
      </c>
    </row>
    <row r="160" outlineLevel="1" spans="2:16">
      <c r="B160" s="34" t="s">
        <v>244</v>
      </c>
      <c r="E160">
        <f t="shared" ref="E160:N160" si="48">SUBTOTAL(9,E158:E159)</f>
        <v>2</v>
      </c>
      <c r="F160">
        <f t="shared" si="48"/>
        <v>42000</v>
      </c>
      <c r="G160">
        <f t="shared" si="48"/>
        <v>0</v>
      </c>
      <c r="H160">
        <f t="shared" si="48"/>
        <v>0</v>
      </c>
      <c r="I160">
        <f t="shared" si="48"/>
        <v>0</v>
      </c>
      <c r="J160">
        <f t="shared" si="48"/>
        <v>0</v>
      </c>
      <c r="K160">
        <f t="shared" si="48"/>
        <v>0</v>
      </c>
      <c r="L160">
        <f t="shared" si="48"/>
        <v>0</v>
      </c>
      <c r="M160">
        <f t="shared" si="48"/>
        <v>0</v>
      </c>
      <c r="N160">
        <f t="shared" si="48"/>
        <v>0</v>
      </c>
      <c r="O160" s="37"/>
      <c r="P160" s="37"/>
    </row>
    <row r="161" outlineLevel="2" spans="2:16">
      <c r="B161" t="s">
        <v>245</v>
      </c>
      <c r="G161">
        <v>1</v>
      </c>
      <c r="H161">
        <v>6100</v>
      </c>
      <c r="O161" s="38" t="s">
        <v>96</v>
      </c>
      <c r="P161" s="38" t="s">
        <v>246</v>
      </c>
    </row>
    <row r="162" outlineLevel="1" spans="2:16">
      <c r="B162" s="34" t="s">
        <v>247</v>
      </c>
      <c r="E162">
        <f t="shared" ref="E162:N162" si="49">SUBTOTAL(9,E161:E161)</f>
        <v>0</v>
      </c>
      <c r="F162">
        <f t="shared" si="49"/>
        <v>0</v>
      </c>
      <c r="G162">
        <f t="shared" si="49"/>
        <v>1</v>
      </c>
      <c r="H162">
        <f t="shared" si="49"/>
        <v>6100</v>
      </c>
      <c r="I162">
        <f t="shared" si="49"/>
        <v>0</v>
      </c>
      <c r="J162">
        <f t="shared" si="49"/>
        <v>0</v>
      </c>
      <c r="K162">
        <f t="shared" si="49"/>
        <v>0</v>
      </c>
      <c r="L162">
        <f t="shared" si="49"/>
        <v>0</v>
      </c>
      <c r="M162">
        <f t="shared" si="49"/>
        <v>0</v>
      </c>
      <c r="N162">
        <f t="shared" si="49"/>
        <v>0</v>
      </c>
      <c r="O162" s="45"/>
      <c r="P162" s="45"/>
    </row>
    <row r="163" outlineLevel="2" spans="2:16">
      <c r="B163" t="s">
        <v>248</v>
      </c>
      <c r="E163">
        <v>1</v>
      </c>
      <c r="F163">
        <v>33300</v>
      </c>
      <c r="O163" s="46" t="s">
        <v>249</v>
      </c>
      <c r="P163" s="46" t="s">
        <v>250</v>
      </c>
    </row>
    <row r="164" outlineLevel="1" spans="2:16">
      <c r="B164" s="34" t="s">
        <v>251</v>
      </c>
      <c r="E164">
        <f t="shared" ref="E164:N164" si="50">SUBTOTAL(9,E163:E163)</f>
        <v>1</v>
      </c>
      <c r="F164">
        <f t="shared" si="50"/>
        <v>33300</v>
      </c>
      <c r="G164">
        <f t="shared" si="50"/>
        <v>0</v>
      </c>
      <c r="H164">
        <f t="shared" si="50"/>
        <v>0</v>
      </c>
      <c r="I164">
        <f t="shared" si="50"/>
        <v>0</v>
      </c>
      <c r="J164">
        <f t="shared" si="50"/>
        <v>0</v>
      </c>
      <c r="K164">
        <f t="shared" si="50"/>
        <v>0</v>
      </c>
      <c r="L164">
        <f t="shared" si="50"/>
        <v>0</v>
      </c>
      <c r="M164">
        <f t="shared" si="50"/>
        <v>0</v>
      </c>
      <c r="N164">
        <f t="shared" si="50"/>
        <v>0</v>
      </c>
      <c r="O164" s="46"/>
      <c r="P164" s="46"/>
    </row>
    <row r="165" outlineLevel="2" spans="2:16">
      <c r="B165" t="s">
        <v>252</v>
      </c>
      <c r="E165">
        <v>1</v>
      </c>
      <c r="F165">
        <v>15800</v>
      </c>
      <c r="O165" s="46" t="s">
        <v>253</v>
      </c>
      <c r="P165" s="46" t="s">
        <v>254</v>
      </c>
    </row>
    <row r="166" outlineLevel="1" spans="2:16">
      <c r="B166" s="34" t="s">
        <v>255</v>
      </c>
      <c r="E166">
        <f t="shared" ref="E166:N166" si="51">SUBTOTAL(9,E165:E165)</f>
        <v>1</v>
      </c>
      <c r="F166">
        <f t="shared" si="51"/>
        <v>15800</v>
      </c>
      <c r="G166">
        <f t="shared" si="51"/>
        <v>0</v>
      </c>
      <c r="H166">
        <f t="shared" si="51"/>
        <v>0</v>
      </c>
      <c r="I166">
        <f t="shared" si="51"/>
        <v>0</v>
      </c>
      <c r="J166">
        <f t="shared" si="51"/>
        <v>0</v>
      </c>
      <c r="K166">
        <f t="shared" si="51"/>
        <v>0</v>
      </c>
      <c r="L166">
        <f t="shared" si="51"/>
        <v>0</v>
      </c>
      <c r="M166">
        <f t="shared" si="51"/>
        <v>0</v>
      </c>
      <c r="N166">
        <f t="shared" si="51"/>
        <v>0</v>
      </c>
      <c r="O166" s="46"/>
      <c r="P166" s="46"/>
    </row>
    <row r="167" outlineLevel="2" spans="2:16">
      <c r="B167" t="s">
        <v>256</v>
      </c>
      <c r="E167">
        <v>1</v>
      </c>
      <c r="F167">
        <v>84000</v>
      </c>
      <c r="O167" s="46" t="s">
        <v>257</v>
      </c>
      <c r="P167" s="46" t="s">
        <v>258</v>
      </c>
    </row>
    <row r="168" outlineLevel="1" spans="2:16">
      <c r="B168" s="34" t="s">
        <v>259</v>
      </c>
      <c r="E168">
        <f t="shared" ref="E168:N168" si="52">SUBTOTAL(9,E167:E167)</f>
        <v>1</v>
      </c>
      <c r="F168">
        <f t="shared" si="52"/>
        <v>84000</v>
      </c>
      <c r="G168">
        <f t="shared" si="52"/>
        <v>0</v>
      </c>
      <c r="H168">
        <f t="shared" si="52"/>
        <v>0</v>
      </c>
      <c r="I168">
        <f t="shared" si="52"/>
        <v>0</v>
      </c>
      <c r="J168">
        <f t="shared" si="52"/>
        <v>0</v>
      </c>
      <c r="K168">
        <f t="shared" si="52"/>
        <v>0</v>
      </c>
      <c r="L168">
        <f t="shared" si="52"/>
        <v>0</v>
      </c>
      <c r="M168">
        <f t="shared" si="52"/>
        <v>0</v>
      </c>
      <c r="N168">
        <f t="shared" si="52"/>
        <v>0</v>
      </c>
      <c r="O168" s="46"/>
      <c r="P168" s="46"/>
    </row>
    <row r="169" outlineLevel="2" spans="2:16">
      <c r="B169" t="s">
        <v>260</v>
      </c>
      <c r="E169">
        <v>1</v>
      </c>
      <c r="F169">
        <v>21000</v>
      </c>
      <c r="O169" s="46" t="s">
        <v>35</v>
      </c>
      <c r="P169" s="46" t="s">
        <v>261</v>
      </c>
    </row>
    <row r="170" outlineLevel="2" spans="2:16">
      <c r="B170" t="s">
        <v>260</v>
      </c>
      <c r="E170">
        <v>1</v>
      </c>
      <c r="F170">
        <v>32200</v>
      </c>
      <c r="O170" s="46" t="s">
        <v>35</v>
      </c>
      <c r="P170" s="46" t="s">
        <v>262</v>
      </c>
    </row>
    <row r="171" outlineLevel="1" spans="2:16">
      <c r="B171" s="34" t="s">
        <v>263</v>
      </c>
      <c r="E171">
        <f t="shared" ref="E171:N171" si="53">SUBTOTAL(9,E169:E170)</f>
        <v>2</v>
      </c>
      <c r="F171">
        <f t="shared" si="53"/>
        <v>53200</v>
      </c>
      <c r="G171">
        <f t="shared" si="53"/>
        <v>0</v>
      </c>
      <c r="H171">
        <f t="shared" si="53"/>
        <v>0</v>
      </c>
      <c r="I171">
        <f t="shared" si="53"/>
        <v>0</v>
      </c>
      <c r="J171">
        <f t="shared" si="53"/>
        <v>0</v>
      </c>
      <c r="K171">
        <f t="shared" si="53"/>
        <v>0</v>
      </c>
      <c r="L171">
        <f t="shared" si="53"/>
        <v>0</v>
      </c>
      <c r="M171">
        <f t="shared" si="53"/>
        <v>0</v>
      </c>
      <c r="N171">
        <f t="shared" si="53"/>
        <v>0</v>
      </c>
      <c r="O171" s="46"/>
      <c r="P171" s="46"/>
    </row>
    <row r="172" outlineLevel="2" spans="2:16">
      <c r="B172" t="s">
        <v>264</v>
      </c>
      <c r="G172">
        <v>1</v>
      </c>
      <c r="H172">
        <v>12500</v>
      </c>
      <c r="O172" s="45" t="s">
        <v>37</v>
      </c>
      <c r="P172" s="45" t="s">
        <v>265</v>
      </c>
    </row>
    <row r="173" outlineLevel="2" spans="2:16">
      <c r="B173" t="s">
        <v>264</v>
      </c>
      <c r="G173">
        <v>1</v>
      </c>
      <c r="H173">
        <v>12500</v>
      </c>
      <c r="O173" s="45" t="s">
        <v>37</v>
      </c>
      <c r="P173" s="45" t="s">
        <v>266</v>
      </c>
    </row>
    <row r="174" outlineLevel="2" spans="2:16">
      <c r="B174" t="s">
        <v>264</v>
      </c>
      <c r="G174">
        <v>1</v>
      </c>
      <c r="H174">
        <v>4200</v>
      </c>
      <c r="O174" s="45" t="s">
        <v>37</v>
      </c>
      <c r="P174" s="45" t="s">
        <v>267</v>
      </c>
    </row>
    <row r="175" outlineLevel="2" spans="2:16">
      <c r="B175" t="s">
        <v>264</v>
      </c>
      <c r="K175">
        <v>1</v>
      </c>
      <c r="L175">
        <v>4500</v>
      </c>
      <c r="O175" s="47" t="s">
        <v>35</v>
      </c>
      <c r="P175" s="47" t="s">
        <v>268</v>
      </c>
    </row>
    <row r="176" outlineLevel="2" spans="2:16">
      <c r="B176" t="s">
        <v>264</v>
      </c>
      <c r="K176">
        <v>1</v>
      </c>
      <c r="L176">
        <v>4500</v>
      </c>
      <c r="O176" s="47" t="s">
        <v>35</v>
      </c>
      <c r="P176" s="47" t="s">
        <v>269</v>
      </c>
    </row>
    <row r="177" outlineLevel="2" spans="2:16">
      <c r="B177" t="s">
        <v>264</v>
      </c>
      <c r="K177">
        <v>1</v>
      </c>
      <c r="L177">
        <v>4500</v>
      </c>
      <c r="O177" s="47" t="s">
        <v>35</v>
      </c>
      <c r="P177" s="47" t="s">
        <v>270</v>
      </c>
    </row>
    <row r="178" outlineLevel="1" spans="2:16">
      <c r="B178" s="34" t="s">
        <v>271</v>
      </c>
      <c r="E178">
        <f t="shared" ref="E178:N178" si="54">SUBTOTAL(9,E172:E177)</f>
        <v>0</v>
      </c>
      <c r="F178">
        <f t="shared" si="54"/>
        <v>0</v>
      </c>
      <c r="G178">
        <f t="shared" si="54"/>
        <v>3</v>
      </c>
      <c r="H178">
        <f t="shared" si="54"/>
        <v>29200</v>
      </c>
      <c r="I178">
        <f t="shared" si="54"/>
        <v>0</v>
      </c>
      <c r="J178">
        <f t="shared" si="54"/>
        <v>0</v>
      </c>
      <c r="K178">
        <f t="shared" si="54"/>
        <v>3</v>
      </c>
      <c r="L178">
        <f t="shared" si="54"/>
        <v>13500</v>
      </c>
      <c r="M178">
        <f t="shared" si="54"/>
        <v>0</v>
      </c>
      <c r="N178">
        <f t="shared" si="54"/>
        <v>0</v>
      </c>
      <c r="O178" s="47"/>
      <c r="P178" s="47"/>
    </row>
    <row r="179" outlineLevel="2" spans="2:16">
      <c r="B179" t="s">
        <v>272</v>
      </c>
      <c r="E179">
        <v>1</v>
      </c>
      <c r="F179">
        <v>25000</v>
      </c>
      <c r="O179" s="46" t="s">
        <v>249</v>
      </c>
      <c r="P179" s="46" t="s">
        <v>273</v>
      </c>
    </row>
    <row r="180" outlineLevel="1" spans="2:16">
      <c r="B180" s="34" t="s">
        <v>274</v>
      </c>
      <c r="E180">
        <f t="shared" ref="E180:N180" si="55">SUBTOTAL(9,E179:E179)</f>
        <v>1</v>
      </c>
      <c r="F180">
        <f t="shared" si="55"/>
        <v>25000</v>
      </c>
      <c r="G180">
        <f t="shared" si="55"/>
        <v>0</v>
      </c>
      <c r="H180">
        <f t="shared" si="55"/>
        <v>0</v>
      </c>
      <c r="I180">
        <f t="shared" si="55"/>
        <v>0</v>
      </c>
      <c r="J180">
        <f t="shared" si="55"/>
        <v>0</v>
      </c>
      <c r="K180">
        <f t="shared" si="55"/>
        <v>0</v>
      </c>
      <c r="L180">
        <f t="shared" si="55"/>
        <v>0</v>
      </c>
      <c r="M180">
        <f t="shared" si="55"/>
        <v>0</v>
      </c>
      <c r="N180">
        <f t="shared" si="55"/>
        <v>0</v>
      </c>
      <c r="O180" s="46"/>
      <c r="P180" s="46"/>
    </row>
    <row r="181" outlineLevel="2" spans="2:16">
      <c r="B181" t="s">
        <v>275</v>
      </c>
      <c r="K181">
        <v>1</v>
      </c>
      <c r="L181">
        <v>3000</v>
      </c>
      <c r="O181" s="47" t="s">
        <v>257</v>
      </c>
      <c r="P181" s="47" t="s">
        <v>276</v>
      </c>
    </row>
    <row r="182" outlineLevel="2" spans="2:16">
      <c r="B182" t="s">
        <v>275</v>
      </c>
      <c r="K182">
        <v>1</v>
      </c>
      <c r="L182">
        <v>3500</v>
      </c>
      <c r="O182" s="47" t="s">
        <v>257</v>
      </c>
      <c r="P182" s="47" t="s">
        <v>277</v>
      </c>
    </row>
    <row r="183" outlineLevel="2" spans="2:16">
      <c r="B183" t="s">
        <v>275</v>
      </c>
      <c r="K183">
        <v>1</v>
      </c>
      <c r="L183">
        <v>3500</v>
      </c>
      <c r="O183" s="47" t="s">
        <v>257</v>
      </c>
      <c r="P183" s="47" t="s">
        <v>278</v>
      </c>
    </row>
    <row r="184" outlineLevel="1" spans="2:16">
      <c r="B184" s="34" t="s">
        <v>279</v>
      </c>
      <c r="E184">
        <f t="shared" ref="E184:N184" si="56">SUBTOTAL(9,E181:E183)</f>
        <v>0</v>
      </c>
      <c r="F184">
        <f t="shared" si="56"/>
        <v>0</v>
      </c>
      <c r="G184">
        <f t="shared" si="56"/>
        <v>0</v>
      </c>
      <c r="H184">
        <f t="shared" si="56"/>
        <v>0</v>
      </c>
      <c r="I184">
        <f t="shared" si="56"/>
        <v>0</v>
      </c>
      <c r="J184">
        <f t="shared" si="56"/>
        <v>0</v>
      </c>
      <c r="K184">
        <f t="shared" si="56"/>
        <v>3</v>
      </c>
      <c r="L184">
        <f t="shared" si="56"/>
        <v>10000</v>
      </c>
      <c r="M184">
        <f t="shared" si="56"/>
        <v>0</v>
      </c>
      <c r="N184">
        <f t="shared" si="56"/>
        <v>0</v>
      </c>
      <c r="O184" s="47"/>
      <c r="P184" s="47"/>
    </row>
    <row r="185" outlineLevel="2" spans="2:16">
      <c r="B185" t="s">
        <v>280</v>
      </c>
      <c r="E185">
        <v>1</v>
      </c>
      <c r="F185">
        <v>18700</v>
      </c>
      <c r="O185" s="46" t="s">
        <v>238</v>
      </c>
      <c r="P185" s="46" t="s">
        <v>281</v>
      </c>
    </row>
    <row r="186" outlineLevel="2" spans="2:16">
      <c r="B186" t="s">
        <v>280</v>
      </c>
      <c r="E186">
        <v>1</v>
      </c>
      <c r="F186">
        <v>32000</v>
      </c>
      <c r="O186" s="46" t="s">
        <v>238</v>
      </c>
      <c r="P186" s="46" t="s">
        <v>282</v>
      </c>
    </row>
    <row r="187" outlineLevel="1" spans="2:16">
      <c r="B187" s="34" t="s">
        <v>283</v>
      </c>
      <c r="E187">
        <f t="shared" ref="E187:N187" si="57">SUBTOTAL(9,E185:E186)</f>
        <v>2</v>
      </c>
      <c r="F187">
        <f t="shared" si="57"/>
        <v>50700</v>
      </c>
      <c r="G187">
        <f t="shared" si="57"/>
        <v>0</v>
      </c>
      <c r="H187">
        <f t="shared" si="57"/>
        <v>0</v>
      </c>
      <c r="I187">
        <f t="shared" si="57"/>
        <v>0</v>
      </c>
      <c r="J187">
        <f t="shared" si="57"/>
        <v>0</v>
      </c>
      <c r="K187">
        <f t="shared" si="57"/>
        <v>0</v>
      </c>
      <c r="L187">
        <f t="shared" si="57"/>
        <v>0</v>
      </c>
      <c r="M187">
        <f t="shared" si="57"/>
        <v>0</v>
      </c>
      <c r="N187">
        <f t="shared" si="57"/>
        <v>0</v>
      </c>
      <c r="O187" s="46"/>
      <c r="P187" s="46"/>
    </row>
    <row r="188" outlineLevel="2" spans="2:16">
      <c r="B188" t="s">
        <v>284</v>
      </c>
      <c r="E188">
        <v>1</v>
      </c>
      <c r="F188">
        <v>28000</v>
      </c>
      <c r="O188" s="46" t="s">
        <v>54</v>
      </c>
      <c r="P188" s="46" t="s">
        <v>285</v>
      </c>
    </row>
    <row r="189" outlineLevel="2" spans="2:16">
      <c r="B189" t="s">
        <v>284</v>
      </c>
      <c r="G189">
        <v>1</v>
      </c>
      <c r="H189">
        <v>50000</v>
      </c>
      <c r="O189" s="45" t="s">
        <v>226</v>
      </c>
      <c r="P189" s="45" t="s">
        <v>286</v>
      </c>
    </row>
    <row r="190" outlineLevel="2" spans="2:16">
      <c r="B190" t="s">
        <v>284</v>
      </c>
      <c r="G190">
        <v>1</v>
      </c>
      <c r="H190">
        <v>39100</v>
      </c>
      <c r="O190" s="45" t="s">
        <v>226</v>
      </c>
      <c r="P190" s="45" t="s">
        <v>287</v>
      </c>
    </row>
    <row r="191" outlineLevel="2" spans="2:16">
      <c r="B191" t="s">
        <v>284</v>
      </c>
      <c r="G191">
        <v>1</v>
      </c>
      <c r="H191">
        <v>40700</v>
      </c>
      <c r="O191" s="45" t="s">
        <v>226</v>
      </c>
      <c r="P191" s="45" t="s">
        <v>288</v>
      </c>
    </row>
    <row r="192" outlineLevel="2" spans="2:16">
      <c r="B192" t="s">
        <v>284</v>
      </c>
      <c r="G192">
        <v>1</v>
      </c>
      <c r="H192">
        <v>37800</v>
      </c>
      <c r="O192" s="45" t="s">
        <v>226</v>
      </c>
      <c r="P192" s="45" t="s">
        <v>289</v>
      </c>
    </row>
    <row r="193" outlineLevel="1" spans="2:16">
      <c r="B193" s="34" t="s">
        <v>290</v>
      </c>
      <c r="E193">
        <f t="shared" ref="E193:N193" si="58">SUBTOTAL(9,E188:E192)</f>
        <v>1</v>
      </c>
      <c r="F193">
        <f t="shared" si="58"/>
        <v>28000</v>
      </c>
      <c r="G193">
        <f t="shared" si="58"/>
        <v>4</v>
      </c>
      <c r="H193">
        <f t="shared" si="58"/>
        <v>167600</v>
      </c>
      <c r="I193">
        <f t="shared" si="58"/>
        <v>0</v>
      </c>
      <c r="J193">
        <f t="shared" si="58"/>
        <v>0</v>
      </c>
      <c r="K193">
        <f t="shared" si="58"/>
        <v>0</v>
      </c>
      <c r="L193">
        <f t="shared" si="58"/>
        <v>0</v>
      </c>
      <c r="M193">
        <f t="shared" si="58"/>
        <v>0</v>
      </c>
      <c r="N193">
        <f t="shared" si="58"/>
        <v>0</v>
      </c>
      <c r="O193" s="45"/>
      <c r="P193" s="45"/>
    </row>
    <row r="194" outlineLevel="2" spans="2:16">
      <c r="B194" t="s">
        <v>291</v>
      </c>
      <c r="K194">
        <v>1</v>
      </c>
      <c r="L194">
        <v>2500</v>
      </c>
      <c r="O194" s="47" t="s">
        <v>54</v>
      </c>
      <c r="P194" s="47" t="s">
        <v>292</v>
      </c>
    </row>
    <row r="195" outlineLevel="2" spans="2:16">
      <c r="B195" t="s">
        <v>291</v>
      </c>
      <c r="K195">
        <v>1</v>
      </c>
      <c r="L195">
        <v>2500</v>
      </c>
      <c r="O195" s="47" t="s">
        <v>54</v>
      </c>
      <c r="P195" s="47" t="s">
        <v>293</v>
      </c>
    </row>
    <row r="196" outlineLevel="1" spans="2:16">
      <c r="B196" s="34" t="s">
        <v>294</v>
      </c>
      <c r="E196">
        <f t="shared" ref="E196:N196" si="59">SUBTOTAL(9,E194:E195)</f>
        <v>0</v>
      </c>
      <c r="F196">
        <f t="shared" si="59"/>
        <v>0</v>
      </c>
      <c r="G196">
        <f t="shared" si="59"/>
        <v>0</v>
      </c>
      <c r="H196">
        <f t="shared" si="59"/>
        <v>0</v>
      </c>
      <c r="I196">
        <f t="shared" si="59"/>
        <v>0</v>
      </c>
      <c r="J196">
        <f t="shared" si="59"/>
        <v>0</v>
      </c>
      <c r="K196">
        <f t="shared" si="59"/>
        <v>2</v>
      </c>
      <c r="L196">
        <f t="shared" si="59"/>
        <v>5000</v>
      </c>
      <c r="M196">
        <f t="shared" si="59"/>
        <v>0</v>
      </c>
      <c r="N196">
        <f t="shared" si="59"/>
        <v>0</v>
      </c>
      <c r="O196" s="47"/>
      <c r="P196" s="47"/>
    </row>
    <row r="197" outlineLevel="2" spans="2:16">
      <c r="B197" t="s">
        <v>295</v>
      </c>
      <c r="M197">
        <v>1</v>
      </c>
      <c r="N197">
        <v>3400</v>
      </c>
      <c r="O197" s="47" t="s">
        <v>238</v>
      </c>
      <c r="P197" s="47" t="s">
        <v>296</v>
      </c>
    </row>
    <row r="198" outlineLevel="1" spans="2:16">
      <c r="B198" s="34" t="s">
        <v>297</v>
      </c>
      <c r="E198">
        <f t="shared" ref="E198:N198" si="60">SUBTOTAL(9,E197:E197)</f>
        <v>0</v>
      </c>
      <c r="F198">
        <f t="shared" si="60"/>
        <v>0</v>
      </c>
      <c r="G198">
        <f t="shared" si="60"/>
        <v>0</v>
      </c>
      <c r="H198">
        <f t="shared" si="60"/>
        <v>0</v>
      </c>
      <c r="I198">
        <f t="shared" si="60"/>
        <v>0</v>
      </c>
      <c r="J198">
        <f t="shared" si="60"/>
        <v>0</v>
      </c>
      <c r="K198">
        <f t="shared" si="60"/>
        <v>0</v>
      </c>
      <c r="L198">
        <f t="shared" si="60"/>
        <v>0</v>
      </c>
      <c r="M198">
        <f t="shared" si="60"/>
        <v>1</v>
      </c>
      <c r="N198">
        <f t="shared" si="60"/>
        <v>3400</v>
      </c>
      <c r="O198" s="47"/>
      <c r="P198" s="47"/>
    </row>
    <row r="199" outlineLevel="2" spans="2:16">
      <c r="B199" t="s">
        <v>298</v>
      </c>
      <c r="E199">
        <v>1</v>
      </c>
      <c r="F199">
        <v>42000</v>
      </c>
      <c r="O199" s="46" t="s">
        <v>257</v>
      </c>
      <c r="P199" s="46" t="s">
        <v>299</v>
      </c>
    </row>
    <row r="200" outlineLevel="1" spans="2:16">
      <c r="B200" s="34" t="s">
        <v>300</v>
      </c>
      <c r="E200">
        <f t="shared" ref="E200:N200" si="61">SUBTOTAL(9,E199:E199)</f>
        <v>1</v>
      </c>
      <c r="F200">
        <f t="shared" si="61"/>
        <v>42000</v>
      </c>
      <c r="G200">
        <f t="shared" si="61"/>
        <v>0</v>
      </c>
      <c r="H200">
        <f t="shared" si="61"/>
        <v>0</v>
      </c>
      <c r="I200">
        <f t="shared" si="61"/>
        <v>0</v>
      </c>
      <c r="J200">
        <f t="shared" si="61"/>
        <v>0</v>
      </c>
      <c r="K200">
        <f t="shared" si="61"/>
        <v>0</v>
      </c>
      <c r="L200">
        <f t="shared" si="61"/>
        <v>0</v>
      </c>
      <c r="M200">
        <f t="shared" si="61"/>
        <v>0</v>
      </c>
      <c r="N200">
        <f t="shared" si="61"/>
        <v>0</v>
      </c>
      <c r="O200" s="46"/>
      <c r="P200" s="46"/>
    </row>
    <row r="201" outlineLevel="2" spans="2:16">
      <c r="B201" t="s">
        <v>301</v>
      </c>
      <c r="K201">
        <v>1</v>
      </c>
      <c r="L201">
        <v>12500</v>
      </c>
      <c r="O201" s="47" t="s">
        <v>154</v>
      </c>
      <c r="P201" s="47" t="s">
        <v>302</v>
      </c>
    </row>
    <row r="202" outlineLevel="1" spans="2:16">
      <c r="B202" s="34" t="s">
        <v>303</v>
      </c>
      <c r="E202">
        <f t="shared" ref="E202:N202" si="62">SUBTOTAL(9,E201:E201)</f>
        <v>0</v>
      </c>
      <c r="F202">
        <f t="shared" si="62"/>
        <v>0</v>
      </c>
      <c r="G202">
        <f t="shared" si="62"/>
        <v>0</v>
      </c>
      <c r="H202">
        <f t="shared" si="62"/>
        <v>0</v>
      </c>
      <c r="I202">
        <f t="shared" si="62"/>
        <v>0</v>
      </c>
      <c r="J202">
        <f t="shared" si="62"/>
        <v>0</v>
      </c>
      <c r="K202">
        <f t="shared" si="62"/>
        <v>1</v>
      </c>
      <c r="L202">
        <f t="shared" si="62"/>
        <v>12500</v>
      </c>
      <c r="M202">
        <f t="shared" si="62"/>
        <v>0</v>
      </c>
      <c r="N202">
        <f t="shared" si="62"/>
        <v>0</v>
      </c>
      <c r="O202" s="47"/>
      <c r="P202" s="47"/>
    </row>
    <row r="203" outlineLevel="2" spans="2:16">
      <c r="B203" t="s">
        <v>304</v>
      </c>
      <c r="E203">
        <v>1</v>
      </c>
      <c r="F203">
        <v>28000</v>
      </c>
      <c r="O203" s="25" t="s">
        <v>35</v>
      </c>
      <c r="P203" s="25" t="s">
        <v>305</v>
      </c>
    </row>
    <row r="204" outlineLevel="1" spans="2:16">
      <c r="B204" s="34" t="s">
        <v>306</v>
      </c>
      <c r="E204">
        <f t="shared" ref="E204:N204" si="63">SUBTOTAL(9,E203:E203)</f>
        <v>1</v>
      </c>
      <c r="F204">
        <f t="shared" si="63"/>
        <v>28000</v>
      </c>
      <c r="G204">
        <f t="shared" si="63"/>
        <v>0</v>
      </c>
      <c r="H204">
        <f t="shared" si="63"/>
        <v>0</v>
      </c>
      <c r="I204">
        <f t="shared" si="63"/>
        <v>0</v>
      </c>
      <c r="J204">
        <f t="shared" si="63"/>
        <v>0</v>
      </c>
      <c r="K204">
        <f t="shared" si="63"/>
        <v>0</v>
      </c>
      <c r="L204">
        <f t="shared" si="63"/>
        <v>0</v>
      </c>
      <c r="M204">
        <f t="shared" si="63"/>
        <v>0</v>
      </c>
      <c r="N204">
        <f t="shared" si="63"/>
        <v>0</v>
      </c>
      <c r="O204" s="25"/>
      <c r="P204" s="25"/>
    </row>
    <row r="205" outlineLevel="2" spans="2:16">
      <c r="B205" t="s">
        <v>307</v>
      </c>
      <c r="E205">
        <v>1</v>
      </c>
      <c r="F205">
        <v>25000</v>
      </c>
      <c r="O205" s="37" t="s">
        <v>31</v>
      </c>
      <c r="P205" s="37" t="s">
        <v>308</v>
      </c>
    </row>
    <row r="206" outlineLevel="1" spans="2:16">
      <c r="B206" s="34" t="s">
        <v>309</v>
      </c>
      <c r="E206">
        <f t="shared" ref="E206:N206" si="64">SUBTOTAL(9,E205:E205)</f>
        <v>1</v>
      </c>
      <c r="F206">
        <f t="shared" si="64"/>
        <v>25000</v>
      </c>
      <c r="G206">
        <f t="shared" si="64"/>
        <v>0</v>
      </c>
      <c r="H206">
        <f t="shared" si="64"/>
        <v>0</v>
      </c>
      <c r="I206">
        <f t="shared" si="64"/>
        <v>0</v>
      </c>
      <c r="J206">
        <f t="shared" si="64"/>
        <v>0</v>
      </c>
      <c r="K206">
        <f t="shared" si="64"/>
        <v>0</v>
      </c>
      <c r="L206">
        <f t="shared" si="64"/>
        <v>0</v>
      </c>
      <c r="M206">
        <f t="shared" si="64"/>
        <v>0</v>
      </c>
      <c r="N206">
        <f t="shared" si="64"/>
        <v>0</v>
      </c>
      <c r="O206" s="37"/>
      <c r="P206" s="37"/>
    </row>
    <row r="207" outlineLevel="2" spans="2:16">
      <c r="B207" t="s">
        <v>310</v>
      </c>
      <c r="G207">
        <v>1</v>
      </c>
      <c r="H207">
        <v>5300</v>
      </c>
      <c r="O207" s="48" t="s">
        <v>35</v>
      </c>
      <c r="P207" s="49" t="s">
        <v>311</v>
      </c>
    </row>
    <row r="208" outlineLevel="2" spans="2:16">
      <c r="B208" t="s">
        <v>310</v>
      </c>
      <c r="G208">
        <v>1</v>
      </c>
      <c r="H208">
        <v>2700</v>
      </c>
      <c r="O208" s="48" t="s">
        <v>35</v>
      </c>
      <c r="P208" s="49" t="s">
        <v>312</v>
      </c>
    </row>
    <row r="209" outlineLevel="2" spans="2:16">
      <c r="B209" t="s">
        <v>310</v>
      </c>
      <c r="G209">
        <v>1</v>
      </c>
      <c r="H209">
        <v>2900</v>
      </c>
      <c r="O209" s="48" t="s">
        <v>35</v>
      </c>
      <c r="P209" s="49" t="s">
        <v>313</v>
      </c>
    </row>
    <row r="210" outlineLevel="2" spans="2:16">
      <c r="B210" t="s">
        <v>310</v>
      </c>
      <c r="G210">
        <v>1</v>
      </c>
      <c r="H210">
        <v>3200</v>
      </c>
      <c r="O210" s="48" t="s">
        <v>35</v>
      </c>
      <c r="P210" s="49" t="s">
        <v>314</v>
      </c>
    </row>
    <row r="211" outlineLevel="2" spans="2:16">
      <c r="B211" t="s">
        <v>310</v>
      </c>
      <c r="G211">
        <v>1</v>
      </c>
      <c r="H211">
        <v>2500</v>
      </c>
      <c r="O211" s="50" t="s">
        <v>35</v>
      </c>
      <c r="P211" s="39" t="s">
        <v>315</v>
      </c>
    </row>
    <row r="212" outlineLevel="2" spans="2:16">
      <c r="B212" t="s">
        <v>310</v>
      </c>
      <c r="G212">
        <v>1</v>
      </c>
      <c r="H212">
        <v>2600</v>
      </c>
      <c r="O212" s="48" t="s">
        <v>35</v>
      </c>
      <c r="P212" s="49" t="s">
        <v>316</v>
      </c>
    </row>
    <row r="213" outlineLevel="1" spans="2:16">
      <c r="B213" s="34" t="s">
        <v>317</v>
      </c>
      <c r="E213">
        <f t="shared" ref="E213:N213" si="65">SUBTOTAL(9,E207:E212)</f>
        <v>0</v>
      </c>
      <c r="F213">
        <f t="shared" si="65"/>
        <v>0</v>
      </c>
      <c r="G213">
        <f t="shared" si="65"/>
        <v>6</v>
      </c>
      <c r="H213">
        <f t="shared" si="65"/>
        <v>19200</v>
      </c>
      <c r="I213">
        <f t="shared" si="65"/>
        <v>0</v>
      </c>
      <c r="J213">
        <f t="shared" si="65"/>
        <v>0</v>
      </c>
      <c r="K213">
        <f t="shared" si="65"/>
        <v>0</v>
      </c>
      <c r="L213">
        <f t="shared" si="65"/>
        <v>0</v>
      </c>
      <c r="M213">
        <f t="shared" si="65"/>
        <v>0</v>
      </c>
      <c r="N213">
        <f t="shared" si="65"/>
        <v>0</v>
      </c>
      <c r="O213" s="48"/>
      <c r="P213" s="49"/>
    </row>
    <row r="214" outlineLevel="2" spans="2:16">
      <c r="B214" t="s">
        <v>318</v>
      </c>
      <c r="E214">
        <v>1</v>
      </c>
      <c r="F214">
        <v>84000</v>
      </c>
      <c r="O214" s="37" t="s">
        <v>257</v>
      </c>
      <c r="P214" s="37" t="s">
        <v>319</v>
      </c>
    </row>
    <row r="215" outlineLevel="1" spans="2:16">
      <c r="B215" s="34" t="s">
        <v>320</v>
      </c>
      <c r="E215">
        <f t="shared" ref="E215:N215" si="66">SUBTOTAL(9,E214:E214)</f>
        <v>1</v>
      </c>
      <c r="F215">
        <f t="shared" si="66"/>
        <v>84000</v>
      </c>
      <c r="G215">
        <f t="shared" si="66"/>
        <v>0</v>
      </c>
      <c r="H215">
        <f t="shared" si="66"/>
        <v>0</v>
      </c>
      <c r="I215">
        <f t="shared" si="66"/>
        <v>0</v>
      </c>
      <c r="J215">
        <f t="shared" si="66"/>
        <v>0</v>
      </c>
      <c r="K215">
        <f t="shared" si="66"/>
        <v>0</v>
      </c>
      <c r="L215">
        <f t="shared" si="66"/>
        <v>0</v>
      </c>
      <c r="M215">
        <f t="shared" si="66"/>
        <v>0</v>
      </c>
      <c r="N215">
        <f t="shared" si="66"/>
        <v>0</v>
      </c>
      <c r="O215" s="37"/>
      <c r="P215" s="37"/>
    </row>
    <row r="216" outlineLevel="2" spans="2:16">
      <c r="B216" t="s">
        <v>321</v>
      </c>
      <c r="G216">
        <v>1</v>
      </c>
      <c r="H216">
        <v>17600</v>
      </c>
      <c r="O216" s="38" t="s">
        <v>226</v>
      </c>
      <c r="P216" s="38" t="s">
        <v>322</v>
      </c>
    </row>
    <row r="217" outlineLevel="2" spans="2:16">
      <c r="B217" t="s">
        <v>321</v>
      </c>
      <c r="G217">
        <v>1</v>
      </c>
      <c r="H217">
        <v>3000</v>
      </c>
      <c r="O217" s="38" t="s">
        <v>226</v>
      </c>
      <c r="P217" s="38" t="s">
        <v>323</v>
      </c>
    </row>
    <row r="218" outlineLevel="2" spans="2:16">
      <c r="B218" t="s">
        <v>321</v>
      </c>
      <c r="G218">
        <v>1</v>
      </c>
      <c r="H218">
        <v>6100</v>
      </c>
      <c r="O218" s="38" t="s">
        <v>226</v>
      </c>
      <c r="P218" s="38" t="s">
        <v>324</v>
      </c>
    </row>
    <row r="219" outlineLevel="2" spans="2:16">
      <c r="B219" t="s">
        <v>321</v>
      </c>
      <c r="G219">
        <v>1</v>
      </c>
      <c r="H219">
        <v>6600</v>
      </c>
      <c r="O219" s="38" t="s">
        <v>226</v>
      </c>
      <c r="P219" s="38" t="s">
        <v>325</v>
      </c>
    </row>
    <row r="220" outlineLevel="2" spans="2:16">
      <c r="B220" t="s">
        <v>321</v>
      </c>
      <c r="G220">
        <v>1</v>
      </c>
      <c r="H220">
        <v>8000</v>
      </c>
      <c r="O220" s="38" t="s">
        <v>226</v>
      </c>
      <c r="P220" s="38" t="s">
        <v>326</v>
      </c>
    </row>
    <row r="221" outlineLevel="2" spans="2:16">
      <c r="B221" t="s">
        <v>321</v>
      </c>
      <c r="G221">
        <v>1</v>
      </c>
      <c r="H221">
        <v>4000</v>
      </c>
      <c r="O221" s="38" t="s">
        <v>226</v>
      </c>
      <c r="P221" s="38" t="s">
        <v>327</v>
      </c>
    </row>
    <row r="222" outlineLevel="1" spans="2:16">
      <c r="B222" s="34" t="s">
        <v>328</v>
      </c>
      <c r="E222">
        <f t="shared" ref="E222:N222" si="67">SUBTOTAL(9,E216:E221)</f>
        <v>0</v>
      </c>
      <c r="F222">
        <f t="shared" si="67"/>
        <v>0</v>
      </c>
      <c r="G222">
        <f t="shared" si="67"/>
        <v>6</v>
      </c>
      <c r="H222">
        <f t="shared" si="67"/>
        <v>45300</v>
      </c>
      <c r="I222">
        <f t="shared" si="67"/>
        <v>0</v>
      </c>
      <c r="J222">
        <f t="shared" si="67"/>
        <v>0</v>
      </c>
      <c r="K222">
        <f t="shared" si="67"/>
        <v>0</v>
      </c>
      <c r="L222">
        <f t="shared" si="67"/>
        <v>0</v>
      </c>
      <c r="M222">
        <f t="shared" si="67"/>
        <v>0</v>
      </c>
      <c r="N222">
        <f t="shared" si="67"/>
        <v>0</v>
      </c>
      <c r="O222" s="38"/>
      <c r="P222" s="38"/>
    </row>
    <row r="223" outlineLevel="2" spans="2:16">
      <c r="B223" t="s">
        <v>329</v>
      </c>
      <c r="G223">
        <v>1</v>
      </c>
      <c r="H223">
        <v>18200</v>
      </c>
      <c r="O223" s="39" t="s">
        <v>37</v>
      </c>
      <c r="P223" s="39" t="s">
        <v>330</v>
      </c>
    </row>
    <row r="224" outlineLevel="2" spans="2:16">
      <c r="B224" t="s">
        <v>329</v>
      </c>
      <c r="G224">
        <v>1</v>
      </c>
      <c r="H224">
        <v>10800</v>
      </c>
      <c r="O224" s="38" t="s">
        <v>37</v>
      </c>
      <c r="P224" s="38" t="s">
        <v>331</v>
      </c>
    </row>
    <row r="225" outlineLevel="2" spans="2:16">
      <c r="B225" t="s">
        <v>329</v>
      </c>
      <c r="G225">
        <v>1</v>
      </c>
      <c r="H225">
        <v>9200</v>
      </c>
      <c r="O225" s="38" t="s">
        <v>37</v>
      </c>
      <c r="P225" s="38" t="s">
        <v>332</v>
      </c>
    </row>
    <row r="226" outlineLevel="2" spans="2:16">
      <c r="B226" t="s">
        <v>329</v>
      </c>
      <c r="G226">
        <v>1</v>
      </c>
      <c r="H226">
        <v>11000</v>
      </c>
      <c r="O226" s="38" t="s">
        <v>37</v>
      </c>
      <c r="P226" s="38" t="s">
        <v>333</v>
      </c>
    </row>
    <row r="227" outlineLevel="1" spans="2:16">
      <c r="B227" s="34" t="s">
        <v>334</v>
      </c>
      <c r="E227">
        <f t="shared" ref="E227:N227" si="68">SUBTOTAL(9,E223:E226)</f>
        <v>0</v>
      </c>
      <c r="F227">
        <f t="shared" si="68"/>
        <v>0</v>
      </c>
      <c r="G227">
        <f t="shared" si="68"/>
        <v>4</v>
      </c>
      <c r="H227">
        <f t="shared" si="68"/>
        <v>49200</v>
      </c>
      <c r="I227">
        <f t="shared" si="68"/>
        <v>0</v>
      </c>
      <c r="J227">
        <f t="shared" si="68"/>
        <v>0</v>
      </c>
      <c r="K227">
        <f t="shared" si="68"/>
        <v>0</v>
      </c>
      <c r="L227">
        <f t="shared" si="68"/>
        <v>0</v>
      </c>
      <c r="M227">
        <f t="shared" si="68"/>
        <v>0</v>
      </c>
      <c r="N227">
        <f t="shared" si="68"/>
        <v>0</v>
      </c>
      <c r="O227" s="45"/>
      <c r="P227" s="45"/>
    </row>
    <row r="228" spans="2:16">
      <c r="B228" s="34" t="s">
        <v>335</v>
      </c>
      <c r="E228">
        <f t="shared" ref="E228:N228" si="69">SUBTOTAL(9,E3:E226)</f>
        <v>33</v>
      </c>
      <c r="F228">
        <f t="shared" si="69"/>
        <v>1219800</v>
      </c>
      <c r="G228">
        <f t="shared" si="69"/>
        <v>77</v>
      </c>
      <c r="H228">
        <f t="shared" si="69"/>
        <v>1260800</v>
      </c>
      <c r="I228">
        <f t="shared" si="69"/>
        <v>27</v>
      </c>
      <c r="J228">
        <f t="shared" si="69"/>
        <v>311400</v>
      </c>
      <c r="K228">
        <f t="shared" si="69"/>
        <v>16</v>
      </c>
      <c r="L228">
        <f t="shared" si="69"/>
        <v>91500</v>
      </c>
      <c r="M228">
        <f t="shared" si="69"/>
        <v>3</v>
      </c>
      <c r="N228">
        <f t="shared" si="69"/>
        <v>14200</v>
      </c>
      <c r="O228" s="45"/>
      <c r="P228" s="45"/>
    </row>
  </sheetData>
  <sortState ref="A3:Q158">
    <sortCondition ref="B3:B158"/>
  </sortState>
  <mergeCells count="1">
    <mergeCell ref="A1:N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8"/>
  <sheetViews>
    <sheetView tabSelected="1" zoomScale="80" zoomScaleNormal="80" workbookViewId="0">
      <selection activeCell="T14" sqref="T14"/>
    </sheetView>
  </sheetViews>
  <sheetFormatPr defaultColWidth="9" defaultRowHeight="13.5"/>
  <cols>
    <col min="1" max="1" width="5.15" style="16" customWidth="true"/>
    <col min="2" max="2" width="35" style="1" customWidth="true"/>
    <col min="3" max="3" width="7.65" style="2" customWidth="true"/>
    <col min="4" max="4" width="14.375" style="3" customWidth="true"/>
    <col min="5" max="5" width="6.70833333333333" style="2" customWidth="true"/>
    <col min="6" max="6" width="13.1166666666667" style="3" customWidth="true"/>
    <col min="7" max="7" width="9.20833333333333" style="2" customWidth="true"/>
    <col min="8" max="8" width="11.6666666666667" style="3" customWidth="true"/>
    <col min="9" max="9" width="6.55833333333333" style="2" customWidth="true"/>
    <col min="10" max="10" width="10.9333333333333" style="3" customWidth="true"/>
    <col min="11" max="11" width="9.05833333333333" style="2" customWidth="true"/>
    <col min="12" max="12" width="10.1583333333333" style="3" customWidth="true"/>
    <col min="13" max="13" width="10" style="2" customWidth="true"/>
    <col min="14" max="14" width="9.33333333333333" style="3" customWidth="true"/>
    <col min="15" max="15" width="5.33333333333333" style="4" hidden="true" customWidth="true"/>
    <col min="16" max="16" width="7.21666666666667" style="4" hidden="true" customWidth="true"/>
    <col min="17" max="17" width="9.10833333333333" style="4" hidden="true" customWidth="true"/>
    <col min="18" max="16384" width="8.88333333333333" style="1"/>
  </cols>
  <sheetData>
    <row r="1" ht="18.75" spans="1:1">
      <c r="A1" s="17" t="s">
        <v>336</v>
      </c>
    </row>
    <row r="2" ht="34" customHeight="true" spans="1:17">
      <c r="A2" s="18" t="s">
        <v>337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27"/>
      <c r="P2" s="27"/>
      <c r="Q2" s="27"/>
    </row>
    <row r="3" s="14" customFormat="true" ht="24" customHeight="true" spans="1:17">
      <c r="A3" s="19" t="s">
        <v>1</v>
      </c>
      <c r="B3" s="19" t="s">
        <v>2</v>
      </c>
      <c r="C3" s="20" t="s">
        <v>338</v>
      </c>
      <c r="D3" s="21" t="s">
        <v>339</v>
      </c>
      <c r="E3" s="20" t="s">
        <v>340</v>
      </c>
      <c r="F3" s="21" t="s">
        <v>341</v>
      </c>
      <c r="G3" s="20" t="s">
        <v>342</v>
      </c>
      <c r="H3" s="21" t="s">
        <v>343</v>
      </c>
      <c r="I3" s="20" t="s">
        <v>344</v>
      </c>
      <c r="J3" s="21" t="s">
        <v>345</v>
      </c>
      <c r="K3" s="20" t="s">
        <v>346</v>
      </c>
      <c r="L3" s="21" t="s">
        <v>347</v>
      </c>
      <c r="M3" s="20" t="s">
        <v>348</v>
      </c>
      <c r="N3" s="21" t="s">
        <v>349</v>
      </c>
      <c r="O3" s="28" t="s">
        <v>15</v>
      </c>
      <c r="P3" s="28" t="s">
        <v>16</v>
      </c>
      <c r="Q3" s="28" t="s">
        <v>17</v>
      </c>
    </row>
    <row r="4" s="15" customFormat="true" spans="1:17">
      <c r="A4" s="22"/>
      <c r="B4" s="22" t="s">
        <v>350</v>
      </c>
      <c r="C4" s="23">
        <f>C5+C31+C35+C37+C42+C49+C53+C55+C57+C63+C78+C82+C84+C86+C71</f>
        <v>156</v>
      </c>
      <c r="D4" s="24">
        <f t="shared" ref="D4:N4" si="0">D5+D31+D35+D37+D42+D49+D53+D55+D57+D63+D78+D82+D84+D86+D71</f>
        <v>2897700</v>
      </c>
      <c r="E4" s="23">
        <f t="shared" si="0"/>
        <v>33</v>
      </c>
      <c r="F4" s="24">
        <f t="shared" si="0"/>
        <v>1219800</v>
      </c>
      <c r="G4" s="23">
        <f t="shared" si="0"/>
        <v>77</v>
      </c>
      <c r="H4" s="24">
        <f t="shared" si="0"/>
        <v>1260800</v>
      </c>
      <c r="I4" s="23">
        <f t="shared" si="0"/>
        <v>27</v>
      </c>
      <c r="J4" s="24">
        <f t="shared" si="0"/>
        <v>311400</v>
      </c>
      <c r="K4" s="23">
        <f t="shared" si="0"/>
        <v>16</v>
      </c>
      <c r="L4" s="24">
        <f t="shared" si="0"/>
        <v>91500</v>
      </c>
      <c r="M4" s="23">
        <f t="shared" si="0"/>
        <v>3</v>
      </c>
      <c r="N4" s="24">
        <f t="shared" si="0"/>
        <v>14200</v>
      </c>
      <c r="O4" s="29"/>
      <c r="P4" s="29"/>
      <c r="Q4" s="29"/>
    </row>
    <row r="5" s="15" customFormat="true" spans="1:17">
      <c r="A5" s="22"/>
      <c r="B5" s="22" t="s">
        <v>351</v>
      </c>
      <c r="C5" s="23">
        <f>SUM(C6:C30)</f>
        <v>75</v>
      </c>
      <c r="D5" s="24">
        <f t="shared" ref="D5:N5" si="1">SUM(D6:D30)</f>
        <v>1313600</v>
      </c>
      <c r="E5" s="23">
        <f t="shared" si="1"/>
        <v>10</v>
      </c>
      <c r="F5" s="24">
        <f t="shared" si="1"/>
        <v>383200</v>
      </c>
      <c r="G5" s="23">
        <f t="shared" si="1"/>
        <v>44</v>
      </c>
      <c r="H5" s="24">
        <f t="shared" si="1"/>
        <v>723800</v>
      </c>
      <c r="I5" s="23">
        <f t="shared" si="1"/>
        <v>12</v>
      </c>
      <c r="J5" s="24">
        <f t="shared" si="1"/>
        <v>162600</v>
      </c>
      <c r="K5" s="23">
        <f t="shared" si="1"/>
        <v>9</v>
      </c>
      <c r="L5" s="24">
        <f t="shared" si="1"/>
        <v>44000</v>
      </c>
      <c r="M5" s="23">
        <f t="shared" si="1"/>
        <v>0</v>
      </c>
      <c r="N5" s="24">
        <f t="shared" si="1"/>
        <v>0</v>
      </c>
      <c r="O5" s="29"/>
      <c r="P5" s="29"/>
      <c r="Q5" s="29"/>
    </row>
    <row r="6" spans="1:17">
      <c r="A6" s="25">
        <v>1</v>
      </c>
      <c r="B6" s="25" t="s">
        <v>126</v>
      </c>
      <c r="C6" s="20">
        <f t="shared" ref="C6:C30" si="2">E6+G6+I6+K6+M6</f>
        <v>1</v>
      </c>
      <c r="D6" s="21">
        <f t="shared" ref="D6:D30" si="3">F6+H6+J6+L6+N6</f>
        <v>21000</v>
      </c>
      <c r="E6" s="20">
        <v>1</v>
      </c>
      <c r="F6" s="21">
        <v>21000</v>
      </c>
      <c r="G6" s="20">
        <v>0</v>
      </c>
      <c r="H6" s="21">
        <v>0</v>
      </c>
      <c r="I6" s="20">
        <v>0</v>
      </c>
      <c r="J6" s="21">
        <v>0</v>
      </c>
      <c r="K6" s="20">
        <v>0</v>
      </c>
      <c r="L6" s="21">
        <v>0</v>
      </c>
      <c r="M6" s="20">
        <v>0</v>
      </c>
      <c r="N6" s="21">
        <v>0</v>
      </c>
      <c r="O6" s="11" t="s">
        <v>35</v>
      </c>
      <c r="P6" s="11" t="s">
        <v>127</v>
      </c>
      <c r="Q6" s="27">
        <v>1</v>
      </c>
    </row>
    <row r="7" spans="1:17">
      <c r="A7" s="25">
        <v>2</v>
      </c>
      <c r="B7" s="25" t="s">
        <v>219</v>
      </c>
      <c r="C7" s="20">
        <f t="shared" si="2"/>
        <v>1</v>
      </c>
      <c r="D7" s="21">
        <f t="shared" si="3"/>
        <v>70000</v>
      </c>
      <c r="E7" s="20">
        <v>1</v>
      </c>
      <c r="F7" s="21">
        <v>70000</v>
      </c>
      <c r="G7" s="20">
        <v>0</v>
      </c>
      <c r="H7" s="21">
        <v>0</v>
      </c>
      <c r="I7" s="20">
        <v>0</v>
      </c>
      <c r="J7" s="21">
        <v>0</v>
      </c>
      <c r="K7" s="20">
        <v>0</v>
      </c>
      <c r="L7" s="21">
        <v>0</v>
      </c>
      <c r="M7" s="20">
        <v>0</v>
      </c>
      <c r="N7" s="21">
        <v>0</v>
      </c>
      <c r="O7" s="11" t="s">
        <v>35</v>
      </c>
      <c r="P7" s="11" t="s">
        <v>220</v>
      </c>
      <c r="Q7" s="27">
        <v>1</v>
      </c>
    </row>
    <row r="8" spans="1:17">
      <c r="A8" s="25">
        <v>3</v>
      </c>
      <c r="B8" s="25" t="s">
        <v>149</v>
      </c>
      <c r="C8" s="20">
        <f t="shared" si="2"/>
        <v>1</v>
      </c>
      <c r="D8" s="21">
        <f t="shared" si="3"/>
        <v>42000</v>
      </c>
      <c r="E8" s="20">
        <v>1</v>
      </c>
      <c r="F8" s="21">
        <v>42000</v>
      </c>
      <c r="G8" s="20">
        <v>0</v>
      </c>
      <c r="H8" s="21">
        <v>0</v>
      </c>
      <c r="I8" s="20">
        <v>0</v>
      </c>
      <c r="J8" s="21">
        <v>0</v>
      </c>
      <c r="K8" s="20">
        <v>0</v>
      </c>
      <c r="L8" s="21">
        <v>0</v>
      </c>
      <c r="M8" s="20">
        <v>0</v>
      </c>
      <c r="N8" s="21">
        <v>0</v>
      </c>
      <c r="O8" s="11" t="s">
        <v>35</v>
      </c>
      <c r="P8" s="11" t="s">
        <v>151</v>
      </c>
      <c r="Q8" s="27">
        <v>1</v>
      </c>
    </row>
    <row r="9" spans="1:17">
      <c r="A9" s="25">
        <v>4</v>
      </c>
      <c r="B9" s="25" t="s">
        <v>57</v>
      </c>
      <c r="C9" s="20">
        <f t="shared" si="2"/>
        <v>1</v>
      </c>
      <c r="D9" s="21">
        <f t="shared" si="3"/>
        <v>84000</v>
      </c>
      <c r="E9" s="20">
        <v>1</v>
      </c>
      <c r="F9" s="21">
        <v>84000</v>
      </c>
      <c r="G9" s="20">
        <v>0</v>
      </c>
      <c r="H9" s="21">
        <v>0</v>
      </c>
      <c r="I9" s="20">
        <v>0</v>
      </c>
      <c r="J9" s="21">
        <v>0</v>
      </c>
      <c r="K9" s="20">
        <v>0</v>
      </c>
      <c r="L9" s="21">
        <v>0</v>
      </c>
      <c r="M9" s="20">
        <v>0</v>
      </c>
      <c r="N9" s="21">
        <v>0</v>
      </c>
      <c r="O9" s="11" t="s">
        <v>35</v>
      </c>
      <c r="P9" s="11" t="s">
        <v>58</v>
      </c>
      <c r="Q9" s="27">
        <v>1</v>
      </c>
    </row>
    <row r="10" spans="1:17">
      <c r="A10" s="25">
        <v>5</v>
      </c>
      <c r="B10" s="25" t="s">
        <v>304</v>
      </c>
      <c r="C10" s="20">
        <f t="shared" si="2"/>
        <v>1</v>
      </c>
      <c r="D10" s="21">
        <f t="shared" si="3"/>
        <v>28000</v>
      </c>
      <c r="E10" s="20">
        <v>1</v>
      </c>
      <c r="F10" s="21">
        <v>28000</v>
      </c>
      <c r="G10" s="20">
        <v>0</v>
      </c>
      <c r="H10" s="21">
        <v>0</v>
      </c>
      <c r="I10" s="20">
        <v>0</v>
      </c>
      <c r="J10" s="21">
        <v>0</v>
      </c>
      <c r="K10" s="20">
        <v>0</v>
      </c>
      <c r="L10" s="21">
        <v>0</v>
      </c>
      <c r="M10" s="20">
        <v>0</v>
      </c>
      <c r="N10" s="21">
        <v>0</v>
      </c>
      <c r="O10" s="11" t="s">
        <v>35</v>
      </c>
      <c r="P10" s="11" t="s">
        <v>305</v>
      </c>
      <c r="Q10" s="27">
        <v>1</v>
      </c>
    </row>
    <row r="11" spans="1:17">
      <c r="A11" s="25">
        <v>6</v>
      </c>
      <c r="B11" s="25" t="s">
        <v>102</v>
      </c>
      <c r="C11" s="20">
        <f t="shared" si="2"/>
        <v>1</v>
      </c>
      <c r="D11" s="21">
        <f t="shared" si="3"/>
        <v>21000</v>
      </c>
      <c r="E11" s="20">
        <v>1</v>
      </c>
      <c r="F11" s="21">
        <v>21000</v>
      </c>
      <c r="G11" s="20">
        <v>0</v>
      </c>
      <c r="H11" s="21">
        <v>0</v>
      </c>
      <c r="I11" s="20">
        <v>0</v>
      </c>
      <c r="J11" s="21">
        <v>0</v>
      </c>
      <c r="K11" s="20">
        <v>0</v>
      </c>
      <c r="L11" s="21">
        <v>0</v>
      </c>
      <c r="M11" s="20">
        <v>0</v>
      </c>
      <c r="N11" s="21">
        <v>0</v>
      </c>
      <c r="O11" s="11" t="s">
        <v>35</v>
      </c>
      <c r="P11" s="11" t="s">
        <v>103</v>
      </c>
      <c r="Q11" s="27">
        <v>1</v>
      </c>
    </row>
    <row r="12" spans="1:17">
      <c r="A12" s="25">
        <v>7</v>
      </c>
      <c r="B12" s="25" t="s">
        <v>69</v>
      </c>
      <c r="C12" s="20">
        <f t="shared" si="2"/>
        <v>1</v>
      </c>
      <c r="D12" s="21">
        <f t="shared" si="3"/>
        <v>15000</v>
      </c>
      <c r="E12" s="20">
        <v>1</v>
      </c>
      <c r="F12" s="21">
        <v>15000</v>
      </c>
      <c r="G12" s="20">
        <v>0</v>
      </c>
      <c r="H12" s="21">
        <v>0</v>
      </c>
      <c r="I12" s="20">
        <v>0</v>
      </c>
      <c r="J12" s="21">
        <v>0</v>
      </c>
      <c r="K12" s="20">
        <v>0</v>
      </c>
      <c r="L12" s="21">
        <v>0</v>
      </c>
      <c r="M12" s="20">
        <v>0</v>
      </c>
      <c r="N12" s="21">
        <v>0</v>
      </c>
      <c r="O12" s="11" t="s">
        <v>35</v>
      </c>
      <c r="P12" s="11" t="s">
        <v>70</v>
      </c>
      <c r="Q12" s="27">
        <v>1</v>
      </c>
    </row>
    <row r="13" spans="1:17">
      <c r="A13" s="25">
        <v>8</v>
      </c>
      <c r="B13" s="25" t="s">
        <v>260</v>
      </c>
      <c r="C13" s="20">
        <f t="shared" si="2"/>
        <v>2</v>
      </c>
      <c r="D13" s="21">
        <f t="shared" si="3"/>
        <v>53200</v>
      </c>
      <c r="E13" s="20">
        <v>2</v>
      </c>
      <c r="F13" s="21">
        <v>53200</v>
      </c>
      <c r="G13" s="20">
        <v>0</v>
      </c>
      <c r="H13" s="21">
        <v>0</v>
      </c>
      <c r="I13" s="20">
        <v>0</v>
      </c>
      <c r="J13" s="21">
        <v>0</v>
      </c>
      <c r="K13" s="20">
        <v>0</v>
      </c>
      <c r="L13" s="21">
        <v>0</v>
      </c>
      <c r="M13" s="20">
        <v>0</v>
      </c>
      <c r="N13" s="21">
        <v>0</v>
      </c>
      <c r="O13" s="11" t="s">
        <v>35</v>
      </c>
      <c r="P13" s="11" t="s">
        <v>261</v>
      </c>
      <c r="Q13" s="27">
        <v>1</v>
      </c>
    </row>
    <row r="14" spans="1:17">
      <c r="A14" s="25">
        <v>9</v>
      </c>
      <c r="B14" s="25" t="s">
        <v>34</v>
      </c>
      <c r="C14" s="20">
        <f t="shared" si="2"/>
        <v>4</v>
      </c>
      <c r="D14" s="21">
        <f t="shared" si="3"/>
        <v>160000</v>
      </c>
      <c r="E14" s="20">
        <v>1</v>
      </c>
      <c r="F14" s="21">
        <v>49000</v>
      </c>
      <c r="G14" s="20">
        <v>3</v>
      </c>
      <c r="H14" s="21">
        <v>111000</v>
      </c>
      <c r="I14" s="20">
        <v>0</v>
      </c>
      <c r="J14" s="21">
        <v>0</v>
      </c>
      <c r="K14" s="20">
        <v>0</v>
      </c>
      <c r="L14" s="21">
        <v>0</v>
      </c>
      <c r="M14" s="20">
        <v>0</v>
      </c>
      <c r="N14" s="21">
        <v>0</v>
      </c>
      <c r="O14" s="11" t="s">
        <v>35</v>
      </c>
      <c r="P14" s="11" t="s">
        <v>36</v>
      </c>
      <c r="Q14" s="27">
        <v>1</v>
      </c>
    </row>
    <row r="15" spans="1:17">
      <c r="A15" s="25">
        <v>10</v>
      </c>
      <c r="B15" s="25" t="s">
        <v>264</v>
      </c>
      <c r="C15" s="20">
        <f t="shared" si="2"/>
        <v>6</v>
      </c>
      <c r="D15" s="21">
        <f t="shared" si="3"/>
        <v>42700</v>
      </c>
      <c r="E15" s="20">
        <v>0</v>
      </c>
      <c r="F15" s="21">
        <v>0</v>
      </c>
      <c r="G15" s="20">
        <v>3</v>
      </c>
      <c r="H15" s="21">
        <v>29200</v>
      </c>
      <c r="I15" s="20">
        <v>0</v>
      </c>
      <c r="J15" s="21">
        <v>0</v>
      </c>
      <c r="K15" s="20">
        <v>3</v>
      </c>
      <c r="L15" s="21">
        <v>13500</v>
      </c>
      <c r="M15" s="20">
        <v>0</v>
      </c>
      <c r="N15" s="21">
        <v>0</v>
      </c>
      <c r="O15" s="11" t="s">
        <v>35</v>
      </c>
      <c r="P15" s="11" t="s">
        <v>265</v>
      </c>
      <c r="Q15" s="27">
        <v>1</v>
      </c>
    </row>
    <row r="16" spans="1:17">
      <c r="A16" s="25">
        <v>11</v>
      </c>
      <c r="B16" s="25" t="s">
        <v>66</v>
      </c>
      <c r="C16" s="20">
        <f t="shared" si="2"/>
        <v>1</v>
      </c>
      <c r="D16" s="21">
        <f t="shared" si="3"/>
        <v>30000</v>
      </c>
      <c r="E16" s="20">
        <v>0</v>
      </c>
      <c r="F16" s="21">
        <v>0</v>
      </c>
      <c r="G16" s="20">
        <v>1</v>
      </c>
      <c r="H16" s="21">
        <v>30000</v>
      </c>
      <c r="I16" s="20">
        <v>0</v>
      </c>
      <c r="J16" s="21">
        <v>0</v>
      </c>
      <c r="K16" s="20">
        <v>0</v>
      </c>
      <c r="L16" s="21">
        <v>0</v>
      </c>
      <c r="M16" s="20">
        <v>0</v>
      </c>
      <c r="N16" s="21">
        <v>0</v>
      </c>
      <c r="O16" s="11" t="s">
        <v>35</v>
      </c>
      <c r="P16" s="11" t="s">
        <v>67</v>
      </c>
      <c r="Q16" s="27">
        <v>1</v>
      </c>
    </row>
    <row r="17" spans="1:17">
      <c r="A17" s="25">
        <v>12</v>
      </c>
      <c r="B17" s="25" t="s">
        <v>46</v>
      </c>
      <c r="C17" s="20">
        <f t="shared" si="2"/>
        <v>1</v>
      </c>
      <c r="D17" s="21">
        <f t="shared" si="3"/>
        <v>11000</v>
      </c>
      <c r="E17" s="20">
        <v>0</v>
      </c>
      <c r="F17" s="21">
        <v>0</v>
      </c>
      <c r="G17" s="20">
        <v>1</v>
      </c>
      <c r="H17" s="21">
        <v>11000</v>
      </c>
      <c r="I17" s="20">
        <v>0</v>
      </c>
      <c r="J17" s="21">
        <v>0</v>
      </c>
      <c r="K17" s="20">
        <v>0</v>
      </c>
      <c r="L17" s="21">
        <v>0</v>
      </c>
      <c r="M17" s="20">
        <v>0</v>
      </c>
      <c r="N17" s="21">
        <v>0</v>
      </c>
      <c r="O17" s="11" t="s">
        <v>35</v>
      </c>
      <c r="P17" s="11" t="s">
        <v>47</v>
      </c>
      <c r="Q17" s="27">
        <v>1</v>
      </c>
    </row>
    <row r="18" spans="1:17">
      <c r="A18" s="25">
        <v>13</v>
      </c>
      <c r="B18" s="25" t="s">
        <v>114</v>
      </c>
      <c r="C18" s="20">
        <f t="shared" si="2"/>
        <v>3</v>
      </c>
      <c r="D18" s="21">
        <f t="shared" si="3"/>
        <v>32400</v>
      </c>
      <c r="E18" s="20">
        <v>0</v>
      </c>
      <c r="F18" s="21">
        <v>0</v>
      </c>
      <c r="G18" s="20">
        <v>1</v>
      </c>
      <c r="H18" s="21">
        <v>22500</v>
      </c>
      <c r="I18" s="20">
        <v>2</v>
      </c>
      <c r="J18" s="21">
        <v>9900</v>
      </c>
      <c r="K18" s="20">
        <v>0</v>
      </c>
      <c r="L18" s="21">
        <v>0</v>
      </c>
      <c r="M18" s="20">
        <v>0</v>
      </c>
      <c r="N18" s="21">
        <v>0</v>
      </c>
      <c r="O18" s="11" t="s">
        <v>35</v>
      </c>
      <c r="P18" s="11" t="s">
        <v>115</v>
      </c>
      <c r="Q18" s="27">
        <v>1</v>
      </c>
    </row>
    <row r="19" spans="1:17">
      <c r="A19" s="25">
        <v>14</v>
      </c>
      <c r="B19" s="25" t="s">
        <v>182</v>
      </c>
      <c r="C19" s="20">
        <f t="shared" si="2"/>
        <v>1</v>
      </c>
      <c r="D19" s="21">
        <f t="shared" si="3"/>
        <v>30000</v>
      </c>
      <c r="E19" s="20">
        <v>0</v>
      </c>
      <c r="F19" s="21">
        <v>0</v>
      </c>
      <c r="G19" s="20">
        <v>1</v>
      </c>
      <c r="H19" s="21">
        <v>30000</v>
      </c>
      <c r="I19" s="20">
        <v>0</v>
      </c>
      <c r="J19" s="21">
        <v>0</v>
      </c>
      <c r="K19" s="20">
        <v>0</v>
      </c>
      <c r="L19" s="21">
        <v>0</v>
      </c>
      <c r="M19" s="20">
        <v>0</v>
      </c>
      <c r="N19" s="21">
        <v>0</v>
      </c>
      <c r="O19" s="11" t="s">
        <v>35</v>
      </c>
      <c r="P19" s="11" t="s">
        <v>183</v>
      </c>
      <c r="Q19" s="27">
        <v>1</v>
      </c>
    </row>
    <row r="20" spans="1:17">
      <c r="A20" s="25">
        <v>15</v>
      </c>
      <c r="B20" s="25" t="s">
        <v>310</v>
      </c>
      <c r="C20" s="20">
        <f t="shared" si="2"/>
        <v>6</v>
      </c>
      <c r="D20" s="21">
        <f t="shared" si="3"/>
        <v>19200</v>
      </c>
      <c r="E20" s="20">
        <v>0</v>
      </c>
      <c r="F20" s="21">
        <v>0</v>
      </c>
      <c r="G20" s="20">
        <v>6</v>
      </c>
      <c r="H20" s="21">
        <v>19200</v>
      </c>
      <c r="I20" s="20">
        <v>0</v>
      </c>
      <c r="J20" s="21">
        <v>0</v>
      </c>
      <c r="K20" s="20">
        <v>0</v>
      </c>
      <c r="L20" s="21">
        <v>0</v>
      </c>
      <c r="M20" s="20">
        <v>0</v>
      </c>
      <c r="N20" s="21">
        <v>0</v>
      </c>
      <c r="O20" s="11" t="s">
        <v>35</v>
      </c>
      <c r="P20" s="11" t="s">
        <v>311</v>
      </c>
      <c r="Q20" s="27">
        <v>1</v>
      </c>
    </row>
    <row r="21" spans="1:17">
      <c r="A21" s="25">
        <v>16</v>
      </c>
      <c r="B21" s="25" t="s">
        <v>80</v>
      </c>
      <c r="C21" s="20">
        <f t="shared" si="2"/>
        <v>13</v>
      </c>
      <c r="D21" s="21">
        <f t="shared" si="3"/>
        <v>144900</v>
      </c>
      <c r="E21" s="20">
        <v>0</v>
      </c>
      <c r="F21" s="21">
        <v>0</v>
      </c>
      <c r="G21" s="20">
        <v>13</v>
      </c>
      <c r="H21" s="21">
        <v>144900</v>
      </c>
      <c r="I21" s="20">
        <v>0</v>
      </c>
      <c r="J21" s="21">
        <v>0</v>
      </c>
      <c r="K21" s="20">
        <v>0</v>
      </c>
      <c r="L21" s="21">
        <v>0</v>
      </c>
      <c r="M21" s="20">
        <v>0</v>
      </c>
      <c r="N21" s="21">
        <v>0</v>
      </c>
      <c r="O21" s="11" t="s">
        <v>35</v>
      </c>
      <c r="P21" s="11" t="s">
        <v>81</v>
      </c>
      <c r="Q21" s="27">
        <v>1</v>
      </c>
    </row>
    <row r="22" spans="1:17">
      <c r="A22" s="25">
        <v>17</v>
      </c>
      <c r="B22" s="25" t="s">
        <v>329</v>
      </c>
      <c r="C22" s="20">
        <f t="shared" si="2"/>
        <v>4</v>
      </c>
      <c r="D22" s="21">
        <f t="shared" si="3"/>
        <v>49200</v>
      </c>
      <c r="E22" s="20">
        <v>0</v>
      </c>
      <c r="F22" s="21">
        <v>0</v>
      </c>
      <c r="G22" s="20">
        <v>4</v>
      </c>
      <c r="H22" s="21">
        <v>49200</v>
      </c>
      <c r="I22" s="20">
        <v>0</v>
      </c>
      <c r="J22" s="21">
        <v>0</v>
      </c>
      <c r="K22" s="20">
        <v>0</v>
      </c>
      <c r="L22" s="21">
        <v>0</v>
      </c>
      <c r="M22" s="20">
        <v>0</v>
      </c>
      <c r="N22" s="21">
        <v>0</v>
      </c>
      <c r="O22" s="11" t="s">
        <v>35</v>
      </c>
      <c r="P22" s="11" t="s">
        <v>330</v>
      </c>
      <c r="Q22" s="27">
        <v>1</v>
      </c>
    </row>
    <row r="23" spans="1:17">
      <c r="A23" s="25">
        <v>18</v>
      </c>
      <c r="B23" s="25" t="s">
        <v>60</v>
      </c>
      <c r="C23" s="20">
        <f t="shared" si="2"/>
        <v>4</v>
      </c>
      <c r="D23" s="21">
        <f t="shared" si="3"/>
        <v>29000</v>
      </c>
      <c r="E23" s="20">
        <v>0</v>
      </c>
      <c r="F23" s="21">
        <v>0</v>
      </c>
      <c r="G23" s="20">
        <v>2</v>
      </c>
      <c r="H23" s="21">
        <v>17000</v>
      </c>
      <c r="I23" s="20">
        <v>0</v>
      </c>
      <c r="J23" s="21">
        <v>0</v>
      </c>
      <c r="K23" s="20">
        <v>2</v>
      </c>
      <c r="L23" s="21">
        <v>12000</v>
      </c>
      <c r="M23" s="20">
        <v>0</v>
      </c>
      <c r="N23" s="21">
        <v>0</v>
      </c>
      <c r="O23" s="11" t="s">
        <v>35</v>
      </c>
      <c r="P23" s="11" t="s">
        <v>61</v>
      </c>
      <c r="Q23" s="27">
        <v>1</v>
      </c>
    </row>
    <row r="24" spans="1:17">
      <c r="A24" s="25">
        <v>19</v>
      </c>
      <c r="B24" s="25" t="s">
        <v>158</v>
      </c>
      <c r="C24" s="20">
        <f t="shared" si="2"/>
        <v>6</v>
      </c>
      <c r="D24" s="21">
        <f t="shared" si="3"/>
        <v>172300</v>
      </c>
      <c r="E24" s="20">
        <v>0</v>
      </c>
      <c r="F24" s="21">
        <v>0</v>
      </c>
      <c r="G24" s="20">
        <v>6</v>
      </c>
      <c r="H24" s="21">
        <v>172300</v>
      </c>
      <c r="I24" s="20">
        <v>0</v>
      </c>
      <c r="J24" s="21">
        <v>0</v>
      </c>
      <c r="K24" s="20">
        <v>0</v>
      </c>
      <c r="L24" s="21">
        <v>0</v>
      </c>
      <c r="M24" s="20">
        <v>0</v>
      </c>
      <c r="N24" s="21">
        <v>0</v>
      </c>
      <c r="O24" s="11" t="s">
        <v>35</v>
      </c>
      <c r="P24" s="11" t="s">
        <v>159</v>
      </c>
      <c r="Q24" s="27">
        <v>1</v>
      </c>
    </row>
    <row r="25" spans="1:17">
      <c r="A25" s="25">
        <v>20</v>
      </c>
      <c r="B25" s="25" t="s">
        <v>166</v>
      </c>
      <c r="C25" s="20">
        <f t="shared" si="2"/>
        <v>1</v>
      </c>
      <c r="D25" s="21">
        <f t="shared" si="3"/>
        <v>30000</v>
      </c>
      <c r="E25" s="20">
        <v>0</v>
      </c>
      <c r="F25" s="21">
        <v>0</v>
      </c>
      <c r="G25" s="20">
        <v>1</v>
      </c>
      <c r="H25" s="21">
        <v>30000</v>
      </c>
      <c r="I25" s="20">
        <v>0</v>
      </c>
      <c r="J25" s="21">
        <v>0</v>
      </c>
      <c r="K25" s="20">
        <v>0</v>
      </c>
      <c r="L25" s="21">
        <v>0</v>
      </c>
      <c r="M25" s="20">
        <v>0</v>
      </c>
      <c r="N25" s="21">
        <v>0</v>
      </c>
      <c r="O25" s="11" t="s">
        <v>35</v>
      </c>
      <c r="P25" s="11" t="s">
        <v>167</v>
      </c>
      <c r="Q25" s="27">
        <v>1</v>
      </c>
    </row>
    <row r="26" spans="1:17">
      <c r="A26" s="25">
        <v>21</v>
      </c>
      <c r="B26" s="25" t="s">
        <v>49</v>
      </c>
      <c r="C26" s="20">
        <f t="shared" si="2"/>
        <v>2</v>
      </c>
      <c r="D26" s="21">
        <f t="shared" si="3"/>
        <v>57500</v>
      </c>
      <c r="E26" s="20">
        <v>0</v>
      </c>
      <c r="F26" s="21">
        <v>0</v>
      </c>
      <c r="G26" s="20">
        <v>2</v>
      </c>
      <c r="H26" s="21">
        <v>57500</v>
      </c>
      <c r="I26" s="20">
        <v>0</v>
      </c>
      <c r="J26" s="21">
        <v>0</v>
      </c>
      <c r="K26" s="20">
        <v>0</v>
      </c>
      <c r="L26" s="21">
        <v>0</v>
      </c>
      <c r="M26" s="20">
        <v>0</v>
      </c>
      <c r="N26" s="21">
        <v>0</v>
      </c>
      <c r="O26" s="11" t="s">
        <v>35</v>
      </c>
      <c r="P26" s="11" t="s">
        <v>50</v>
      </c>
      <c r="Q26" s="27">
        <v>1</v>
      </c>
    </row>
    <row r="27" spans="1:17">
      <c r="A27" s="25">
        <v>22</v>
      </c>
      <c r="B27" s="25" t="s">
        <v>189</v>
      </c>
      <c r="C27" s="20">
        <f t="shared" si="2"/>
        <v>9</v>
      </c>
      <c r="D27" s="21">
        <f t="shared" si="3"/>
        <v>137000</v>
      </c>
      <c r="E27" s="20">
        <v>0</v>
      </c>
      <c r="F27" s="21">
        <v>0</v>
      </c>
      <c r="G27" s="20">
        <v>0</v>
      </c>
      <c r="H27" s="21">
        <v>0</v>
      </c>
      <c r="I27" s="20">
        <v>9</v>
      </c>
      <c r="J27" s="21">
        <v>137000</v>
      </c>
      <c r="K27" s="20">
        <v>0</v>
      </c>
      <c r="L27" s="21">
        <v>0</v>
      </c>
      <c r="M27" s="20">
        <v>0</v>
      </c>
      <c r="N27" s="21">
        <v>0</v>
      </c>
      <c r="O27" s="11" t="s">
        <v>35</v>
      </c>
      <c r="P27" s="11" t="s">
        <v>190</v>
      </c>
      <c r="Q27" s="27">
        <v>1</v>
      </c>
    </row>
    <row r="28" spans="1:17">
      <c r="A28" s="25">
        <v>23</v>
      </c>
      <c r="B28" s="25" t="s">
        <v>99</v>
      </c>
      <c r="C28" s="20">
        <f t="shared" si="2"/>
        <v>1</v>
      </c>
      <c r="D28" s="21">
        <f t="shared" si="3"/>
        <v>15700</v>
      </c>
      <c r="E28" s="20">
        <v>0</v>
      </c>
      <c r="F28" s="21">
        <v>0</v>
      </c>
      <c r="G28" s="20">
        <v>0</v>
      </c>
      <c r="H28" s="21">
        <v>0</v>
      </c>
      <c r="I28" s="20">
        <v>1</v>
      </c>
      <c r="J28" s="21">
        <v>15700</v>
      </c>
      <c r="K28" s="20">
        <v>0</v>
      </c>
      <c r="L28" s="21">
        <v>0</v>
      </c>
      <c r="M28" s="20">
        <v>0</v>
      </c>
      <c r="N28" s="21">
        <v>0</v>
      </c>
      <c r="O28" s="11" t="s">
        <v>35</v>
      </c>
      <c r="P28" s="11" t="s">
        <v>100</v>
      </c>
      <c r="Q28" s="27">
        <v>1</v>
      </c>
    </row>
    <row r="29" spans="1:17">
      <c r="A29" s="25">
        <v>24</v>
      </c>
      <c r="B29" s="25" t="s">
        <v>144</v>
      </c>
      <c r="C29" s="20">
        <f t="shared" si="2"/>
        <v>3</v>
      </c>
      <c r="D29" s="21">
        <f t="shared" si="3"/>
        <v>10000</v>
      </c>
      <c r="E29" s="20">
        <v>0</v>
      </c>
      <c r="F29" s="21">
        <v>0</v>
      </c>
      <c r="G29" s="20">
        <v>0</v>
      </c>
      <c r="H29" s="21">
        <v>0</v>
      </c>
      <c r="I29" s="20">
        <v>0</v>
      </c>
      <c r="J29" s="21">
        <v>0</v>
      </c>
      <c r="K29" s="20">
        <v>3</v>
      </c>
      <c r="L29" s="21">
        <v>10000</v>
      </c>
      <c r="M29" s="20">
        <v>0</v>
      </c>
      <c r="N29" s="21">
        <v>0</v>
      </c>
      <c r="O29" s="11" t="s">
        <v>35</v>
      </c>
      <c r="P29" s="11" t="s">
        <v>145</v>
      </c>
      <c r="Q29" s="27">
        <v>1</v>
      </c>
    </row>
    <row r="30" spans="1:17">
      <c r="A30" s="25">
        <v>25</v>
      </c>
      <c r="B30" s="25" t="s">
        <v>119</v>
      </c>
      <c r="C30" s="20">
        <f t="shared" si="2"/>
        <v>1</v>
      </c>
      <c r="D30" s="21">
        <f t="shared" si="3"/>
        <v>8500</v>
      </c>
      <c r="E30" s="20">
        <v>0</v>
      </c>
      <c r="F30" s="21">
        <v>0</v>
      </c>
      <c r="G30" s="20">
        <v>0</v>
      </c>
      <c r="H30" s="21">
        <v>0</v>
      </c>
      <c r="I30" s="20">
        <v>0</v>
      </c>
      <c r="J30" s="21">
        <v>0</v>
      </c>
      <c r="K30" s="20">
        <v>1</v>
      </c>
      <c r="L30" s="21">
        <v>8500</v>
      </c>
      <c r="M30" s="20">
        <v>0</v>
      </c>
      <c r="N30" s="21">
        <v>0</v>
      </c>
      <c r="O30" s="11" t="s">
        <v>35</v>
      </c>
      <c r="P30" s="11" t="s">
        <v>120</v>
      </c>
      <c r="Q30" s="27">
        <v>1</v>
      </c>
    </row>
    <row r="31" s="15" customFormat="true" spans="1:17">
      <c r="A31" s="26"/>
      <c r="B31" s="26" t="s">
        <v>352</v>
      </c>
      <c r="C31" s="23">
        <f>SUM(C32:C34)</f>
        <v>15</v>
      </c>
      <c r="D31" s="24">
        <f t="shared" ref="D31:N31" si="4">SUM(D32:D34)</f>
        <v>119600</v>
      </c>
      <c r="E31" s="23">
        <f t="shared" si="4"/>
        <v>2</v>
      </c>
      <c r="F31" s="24">
        <f t="shared" si="4"/>
        <v>42000</v>
      </c>
      <c r="G31" s="23">
        <f t="shared" si="4"/>
        <v>10</v>
      </c>
      <c r="H31" s="24">
        <f t="shared" si="4"/>
        <v>67100</v>
      </c>
      <c r="I31" s="23">
        <f t="shared" si="4"/>
        <v>3</v>
      </c>
      <c r="J31" s="24">
        <f t="shared" si="4"/>
        <v>10500</v>
      </c>
      <c r="K31" s="23">
        <f t="shared" si="4"/>
        <v>0</v>
      </c>
      <c r="L31" s="24">
        <f t="shared" si="4"/>
        <v>0</v>
      </c>
      <c r="M31" s="23">
        <f t="shared" si="4"/>
        <v>0</v>
      </c>
      <c r="N31" s="24">
        <f t="shared" si="4"/>
        <v>0</v>
      </c>
      <c r="O31" s="29"/>
      <c r="P31" s="29"/>
      <c r="Q31" s="30"/>
    </row>
    <row r="32" spans="1:17">
      <c r="A32" s="25">
        <v>26</v>
      </c>
      <c r="B32" s="25" t="s">
        <v>241</v>
      </c>
      <c r="C32" s="20">
        <f>E32+G32+I32+K32+M32</f>
        <v>2</v>
      </c>
      <c r="D32" s="21">
        <f>F32+H32+J32+L32+N32</f>
        <v>42000</v>
      </c>
      <c r="E32" s="20">
        <v>2</v>
      </c>
      <c r="F32" s="21">
        <v>42000</v>
      </c>
      <c r="G32" s="20">
        <v>0</v>
      </c>
      <c r="H32" s="21">
        <v>0</v>
      </c>
      <c r="I32" s="20">
        <v>0</v>
      </c>
      <c r="J32" s="21">
        <v>0</v>
      </c>
      <c r="K32" s="20">
        <v>0</v>
      </c>
      <c r="L32" s="21">
        <v>0</v>
      </c>
      <c r="M32" s="20">
        <v>0</v>
      </c>
      <c r="N32" s="21">
        <v>0</v>
      </c>
      <c r="O32" s="11" t="s">
        <v>133</v>
      </c>
      <c r="P32" s="11" t="s">
        <v>242</v>
      </c>
      <c r="Q32" s="27">
        <v>2</v>
      </c>
    </row>
    <row r="33" spans="1:17">
      <c r="A33" s="25">
        <v>27</v>
      </c>
      <c r="B33" s="25" t="s">
        <v>169</v>
      </c>
      <c r="C33" s="20">
        <f>E33+G33+I33+K33+M33</f>
        <v>10</v>
      </c>
      <c r="D33" s="21">
        <f>F33+H33+J33+L33+N33</f>
        <v>67100</v>
      </c>
      <c r="E33" s="20">
        <v>0</v>
      </c>
      <c r="F33" s="21">
        <v>0</v>
      </c>
      <c r="G33" s="20">
        <v>10</v>
      </c>
      <c r="H33" s="21">
        <v>67100</v>
      </c>
      <c r="I33" s="20">
        <v>0</v>
      </c>
      <c r="J33" s="21">
        <v>0</v>
      </c>
      <c r="K33" s="20">
        <v>0</v>
      </c>
      <c r="L33" s="21">
        <v>0</v>
      </c>
      <c r="M33" s="20">
        <v>0</v>
      </c>
      <c r="N33" s="21">
        <v>0</v>
      </c>
      <c r="O33" s="11" t="s">
        <v>133</v>
      </c>
      <c r="P33" s="11" t="s">
        <v>171</v>
      </c>
      <c r="Q33" s="27">
        <v>2</v>
      </c>
    </row>
    <row r="34" spans="1:17">
      <c r="A34" s="25">
        <v>28</v>
      </c>
      <c r="B34" s="25" t="s">
        <v>132</v>
      </c>
      <c r="C34" s="20">
        <f>E34+G34+I34+K34+M34</f>
        <v>3</v>
      </c>
      <c r="D34" s="21">
        <f>F34+H34+J34+L34+N34</f>
        <v>10500</v>
      </c>
      <c r="E34" s="20">
        <v>0</v>
      </c>
      <c r="F34" s="21">
        <v>0</v>
      </c>
      <c r="G34" s="20">
        <v>0</v>
      </c>
      <c r="H34" s="21">
        <v>0</v>
      </c>
      <c r="I34" s="20">
        <v>3</v>
      </c>
      <c r="J34" s="21">
        <v>10500</v>
      </c>
      <c r="K34" s="20">
        <v>0</v>
      </c>
      <c r="L34" s="21">
        <v>0</v>
      </c>
      <c r="M34" s="20">
        <v>0</v>
      </c>
      <c r="N34" s="21">
        <v>0</v>
      </c>
      <c r="O34" s="11" t="s">
        <v>133</v>
      </c>
      <c r="P34" s="11" t="s">
        <v>134</v>
      </c>
      <c r="Q34" s="27">
        <v>2</v>
      </c>
    </row>
    <row r="35" s="15" customFormat="true" spans="1:17">
      <c r="A35" s="26"/>
      <c r="B35" s="26" t="s">
        <v>353</v>
      </c>
      <c r="C35" s="23">
        <f>SUM(C36)</f>
        <v>1</v>
      </c>
      <c r="D35" s="24">
        <f t="shared" ref="D35:N35" si="5">SUM(D36)</f>
        <v>84000</v>
      </c>
      <c r="E35" s="23">
        <f t="shared" si="5"/>
        <v>1</v>
      </c>
      <c r="F35" s="24">
        <f t="shared" si="5"/>
        <v>84000</v>
      </c>
      <c r="G35" s="23">
        <f t="shared" si="5"/>
        <v>0</v>
      </c>
      <c r="H35" s="24">
        <f t="shared" si="5"/>
        <v>0</v>
      </c>
      <c r="I35" s="23">
        <f t="shared" si="5"/>
        <v>0</v>
      </c>
      <c r="J35" s="24">
        <f t="shared" si="5"/>
        <v>0</v>
      </c>
      <c r="K35" s="23">
        <f t="shared" si="5"/>
        <v>0</v>
      </c>
      <c r="L35" s="24">
        <f t="shared" si="5"/>
        <v>0</v>
      </c>
      <c r="M35" s="23">
        <f t="shared" si="5"/>
        <v>0</v>
      </c>
      <c r="N35" s="24">
        <f t="shared" si="5"/>
        <v>0</v>
      </c>
      <c r="O35" s="29"/>
      <c r="P35" s="29"/>
      <c r="Q35" s="30"/>
    </row>
    <row r="36" spans="1:17">
      <c r="A36" s="25">
        <v>29</v>
      </c>
      <c r="B36" s="25" t="s">
        <v>18</v>
      </c>
      <c r="C36" s="20">
        <f>E36+G36+I36+K36+M36</f>
        <v>1</v>
      </c>
      <c r="D36" s="21">
        <f>F36+H36+J36+L36+N36</f>
        <v>84000</v>
      </c>
      <c r="E36" s="20">
        <v>1</v>
      </c>
      <c r="F36" s="21">
        <v>84000</v>
      </c>
      <c r="G36" s="20">
        <v>0</v>
      </c>
      <c r="H36" s="21">
        <v>0</v>
      </c>
      <c r="I36" s="20">
        <v>0</v>
      </c>
      <c r="J36" s="21">
        <v>0</v>
      </c>
      <c r="K36" s="20">
        <v>0</v>
      </c>
      <c r="L36" s="21">
        <v>0</v>
      </c>
      <c r="M36" s="20">
        <v>0</v>
      </c>
      <c r="N36" s="21">
        <v>0</v>
      </c>
      <c r="O36" s="11" t="s">
        <v>19</v>
      </c>
      <c r="P36" s="11" t="s">
        <v>20</v>
      </c>
      <c r="Q36" s="27">
        <v>3</v>
      </c>
    </row>
    <row r="37" s="15" customFormat="true" spans="1:17">
      <c r="A37" s="26"/>
      <c r="B37" s="26" t="s">
        <v>354</v>
      </c>
      <c r="C37" s="23">
        <f>SUM(C38:C41)</f>
        <v>6</v>
      </c>
      <c r="D37" s="24">
        <f t="shared" ref="D37:N37" si="6">SUM(D38:D41)</f>
        <v>220000</v>
      </c>
      <c r="E37" s="23">
        <f t="shared" si="6"/>
        <v>3</v>
      </c>
      <c r="F37" s="24">
        <f t="shared" si="6"/>
        <v>210000</v>
      </c>
      <c r="G37" s="23">
        <f t="shared" si="6"/>
        <v>0</v>
      </c>
      <c r="H37" s="24">
        <f t="shared" si="6"/>
        <v>0</v>
      </c>
      <c r="I37" s="23">
        <f t="shared" si="6"/>
        <v>0</v>
      </c>
      <c r="J37" s="24">
        <f t="shared" si="6"/>
        <v>0</v>
      </c>
      <c r="K37" s="23">
        <f t="shared" si="6"/>
        <v>3</v>
      </c>
      <c r="L37" s="24">
        <f t="shared" si="6"/>
        <v>10000</v>
      </c>
      <c r="M37" s="23">
        <f t="shared" si="6"/>
        <v>0</v>
      </c>
      <c r="N37" s="24">
        <f t="shared" si="6"/>
        <v>0</v>
      </c>
      <c r="O37" s="29"/>
      <c r="P37" s="29"/>
      <c r="Q37" s="30"/>
    </row>
    <row r="38" spans="1:17">
      <c r="A38" s="25">
        <v>30</v>
      </c>
      <c r="B38" s="25" t="s">
        <v>298</v>
      </c>
      <c r="C38" s="20">
        <f>E38+G38+I38+K38+M38</f>
        <v>1</v>
      </c>
      <c r="D38" s="21">
        <f>F38+H38+J38+L38+N38</f>
        <v>42000</v>
      </c>
      <c r="E38" s="20">
        <v>1</v>
      </c>
      <c r="F38" s="21">
        <v>42000</v>
      </c>
      <c r="G38" s="20">
        <v>0</v>
      </c>
      <c r="H38" s="21">
        <v>0</v>
      </c>
      <c r="I38" s="20">
        <v>0</v>
      </c>
      <c r="J38" s="21">
        <v>0</v>
      </c>
      <c r="K38" s="20">
        <v>0</v>
      </c>
      <c r="L38" s="21">
        <v>0</v>
      </c>
      <c r="M38" s="20">
        <v>0</v>
      </c>
      <c r="N38" s="21">
        <v>0</v>
      </c>
      <c r="O38" s="11" t="s">
        <v>257</v>
      </c>
      <c r="P38" s="11" t="s">
        <v>299</v>
      </c>
      <c r="Q38" s="27">
        <v>4</v>
      </c>
    </row>
    <row r="39" spans="1:17">
      <c r="A39" s="25">
        <v>31</v>
      </c>
      <c r="B39" s="25" t="s">
        <v>318</v>
      </c>
      <c r="C39" s="20">
        <f>E39+G39+I39+K39+M39</f>
        <v>1</v>
      </c>
      <c r="D39" s="21">
        <f>F39+H39+J39+L39+N39</f>
        <v>84000</v>
      </c>
      <c r="E39" s="20">
        <v>1</v>
      </c>
      <c r="F39" s="21">
        <v>84000</v>
      </c>
      <c r="G39" s="20">
        <v>0</v>
      </c>
      <c r="H39" s="21">
        <v>0</v>
      </c>
      <c r="I39" s="20">
        <v>0</v>
      </c>
      <c r="J39" s="21">
        <v>0</v>
      </c>
      <c r="K39" s="20">
        <v>0</v>
      </c>
      <c r="L39" s="21">
        <v>0</v>
      </c>
      <c r="M39" s="20">
        <v>0</v>
      </c>
      <c r="N39" s="21">
        <v>0</v>
      </c>
      <c r="O39" s="11" t="s">
        <v>257</v>
      </c>
      <c r="P39" s="11" t="s">
        <v>319</v>
      </c>
      <c r="Q39" s="27">
        <v>4</v>
      </c>
    </row>
    <row r="40" spans="1:17">
      <c r="A40" s="25">
        <v>32</v>
      </c>
      <c r="B40" s="25" t="s">
        <v>256</v>
      </c>
      <c r="C40" s="20">
        <f>E40+G40+I40+K40+M40</f>
        <v>1</v>
      </c>
      <c r="D40" s="21">
        <f>F40+H40+J40+L40+N40</f>
        <v>84000</v>
      </c>
      <c r="E40" s="20">
        <v>1</v>
      </c>
      <c r="F40" s="21">
        <v>84000</v>
      </c>
      <c r="G40" s="20">
        <v>0</v>
      </c>
      <c r="H40" s="21">
        <v>0</v>
      </c>
      <c r="I40" s="20">
        <v>0</v>
      </c>
      <c r="J40" s="21">
        <v>0</v>
      </c>
      <c r="K40" s="20">
        <v>0</v>
      </c>
      <c r="L40" s="21">
        <v>0</v>
      </c>
      <c r="M40" s="20">
        <v>0</v>
      </c>
      <c r="N40" s="21">
        <v>0</v>
      </c>
      <c r="O40" s="11" t="s">
        <v>257</v>
      </c>
      <c r="P40" s="11" t="s">
        <v>258</v>
      </c>
      <c r="Q40" s="27">
        <v>4</v>
      </c>
    </row>
    <row r="41" spans="1:17">
      <c r="A41" s="25">
        <v>33</v>
      </c>
      <c r="B41" s="25" t="s">
        <v>275</v>
      </c>
      <c r="C41" s="20">
        <f>E41+G41+I41+K41+M41</f>
        <v>3</v>
      </c>
      <c r="D41" s="21">
        <f>F41+H41+J41+L41+N41</f>
        <v>10000</v>
      </c>
      <c r="E41" s="20">
        <v>0</v>
      </c>
      <c r="F41" s="21">
        <v>0</v>
      </c>
      <c r="G41" s="20">
        <v>0</v>
      </c>
      <c r="H41" s="21">
        <v>0</v>
      </c>
      <c r="I41" s="20">
        <v>0</v>
      </c>
      <c r="J41" s="21">
        <v>0</v>
      </c>
      <c r="K41" s="20">
        <v>3</v>
      </c>
      <c r="L41" s="21">
        <v>10000</v>
      </c>
      <c r="M41" s="20">
        <v>0</v>
      </c>
      <c r="N41" s="21">
        <v>0</v>
      </c>
      <c r="O41" s="11" t="s">
        <v>257</v>
      </c>
      <c r="P41" s="11" t="s">
        <v>276</v>
      </c>
      <c r="Q41" s="27">
        <v>4</v>
      </c>
    </row>
    <row r="42" s="15" customFormat="true" spans="1:17">
      <c r="A42" s="26"/>
      <c r="B42" s="26" t="s">
        <v>355</v>
      </c>
      <c r="C42" s="23">
        <f>SUM(C43:C48)</f>
        <v>6</v>
      </c>
      <c r="D42" s="24">
        <f t="shared" ref="D42:N42" si="7">SUM(D43:D48)</f>
        <v>188500</v>
      </c>
      <c r="E42" s="23">
        <f t="shared" si="7"/>
        <v>4</v>
      </c>
      <c r="F42" s="24">
        <f t="shared" si="7"/>
        <v>172000</v>
      </c>
      <c r="G42" s="23">
        <f t="shared" si="7"/>
        <v>2</v>
      </c>
      <c r="H42" s="24">
        <f t="shared" si="7"/>
        <v>16500</v>
      </c>
      <c r="I42" s="23">
        <f t="shared" si="7"/>
        <v>0</v>
      </c>
      <c r="J42" s="24">
        <f t="shared" si="7"/>
        <v>0</v>
      </c>
      <c r="K42" s="23">
        <f t="shared" si="7"/>
        <v>0</v>
      </c>
      <c r="L42" s="24">
        <f t="shared" si="7"/>
        <v>0</v>
      </c>
      <c r="M42" s="23">
        <f t="shared" si="7"/>
        <v>0</v>
      </c>
      <c r="N42" s="24">
        <f t="shared" si="7"/>
        <v>0</v>
      </c>
      <c r="O42" s="29"/>
      <c r="P42" s="29"/>
      <c r="Q42" s="30"/>
    </row>
    <row r="43" spans="1:17">
      <c r="A43" s="25">
        <v>34</v>
      </c>
      <c r="B43" s="25" t="s">
        <v>141</v>
      </c>
      <c r="C43" s="20">
        <f t="shared" ref="C43:C48" si="8">E43+G43+I43+K43+M43</f>
        <v>1</v>
      </c>
      <c r="D43" s="21">
        <f t="shared" ref="D43:D48" si="9">F43+H43+J43+L43+N43</f>
        <v>21000</v>
      </c>
      <c r="E43" s="20">
        <v>1</v>
      </c>
      <c r="F43" s="21">
        <v>21000</v>
      </c>
      <c r="G43" s="20">
        <v>0</v>
      </c>
      <c r="H43" s="21">
        <v>0</v>
      </c>
      <c r="I43" s="20">
        <v>0</v>
      </c>
      <c r="J43" s="21">
        <v>0</v>
      </c>
      <c r="K43" s="20">
        <v>0</v>
      </c>
      <c r="L43" s="21">
        <v>0</v>
      </c>
      <c r="M43" s="20">
        <v>0</v>
      </c>
      <c r="N43" s="21">
        <v>0</v>
      </c>
      <c r="O43" s="11" t="s">
        <v>31</v>
      </c>
      <c r="P43" s="11" t="s">
        <v>142</v>
      </c>
      <c r="Q43" s="27">
        <v>5</v>
      </c>
    </row>
    <row r="44" spans="1:17">
      <c r="A44" s="25">
        <v>35</v>
      </c>
      <c r="B44" s="25" t="s">
        <v>129</v>
      </c>
      <c r="C44" s="20">
        <f t="shared" si="8"/>
        <v>1</v>
      </c>
      <c r="D44" s="21">
        <f t="shared" si="9"/>
        <v>84000</v>
      </c>
      <c r="E44" s="20">
        <v>1</v>
      </c>
      <c r="F44" s="21">
        <v>84000</v>
      </c>
      <c r="G44" s="20">
        <v>0</v>
      </c>
      <c r="H44" s="21">
        <v>0</v>
      </c>
      <c r="I44" s="20">
        <v>0</v>
      </c>
      <c r="J44" s="21">
        <v>0</v>
      </c>
      <c r="K44" s="20">
        <v>0</v>
      </c>
      <c r="L44" s="21">
        <v>0</v>
      </c>
      <c r="M44" s="20">
        <v>0</v>
      </c>
      <c r="N44" s="21">
        <v>0</v>
      </c>
      <c r="O44" s="11" t="s">
        <v>31</v>
      </c>
      <c r="P44" s="11" t="s">
        <v>130</v>
      </c>
      <c r="Q44" s="27">
        <v>5</v>
      </c>
    </row>
    <row r="45" spans="1:17">
      <c r="A45" s="25">
        <v>36</v>
      </c>
      <c r="B45" s="25" t="s">
        <v>307</v>
      </c>
      <c r="C45" s="20">
        <f t="shared" si="8"/>
        <v>1</v>
      </c>
      <c r="D45" s="21">
        <f t="shared" si="9"/>
        <v>25000</v>
      </c>
      <c r="E45" s="20">
        <v>1</v>
      </c>
      <c r="F45" s="21">
        <v>25000</v>
      </c>
      <c r="G45" s="20">
        <v>0</v>
      </c>
      <c r="H45" s="21">
        <v>0</v>
      </c>
      <c r="I45" s="20">
        <v>0</v>
      </c>
      <c r="J45" s="21">
        <v>0</v>
      </c>
      <c r="K45" s="20">
        <v>0</v>
      </c>
      <c r="L45" s="21">
        <v>0</v>
      </c>
      <c r="M45" s="20">
        <v>0</v>
      </c>
      <c r="N45" s="21">
        <v>0</v>
      </c>
      <c r="O45" s="11" t="s">
        <v>31</v>
      </c>
      <c r="P45" s="11" t="s">
        <v>308</v>
      </c>
      <c r="Q45" s="27">
        <v>5</v>
      </c>
    </row>
    <row r="46" spans="1:17">
      <c r="A46" s="25">
        <v>37</v>
      </c>
      <c r="B46" s="25" t="s">
        <v>30</v>
      </c>
      <c r="C46" s="20">
        <f t="shared" si="8"/>
        <v>1</v>
      </c>
      <c r="D46" s="21">
        <f t="shared" si="9"/>
        <v>42000</v>
      </c>
      <c r="E46" s="20">
        <v>1</v>
      </c>
      <c r="F46" s="21">
        <v>42000</v>
      </c>
      <c r="G46" s="20">
        <v>0</v>
      </c>
      <c r="H46" s="21">
        <v>0</v>
      </c>
      <c r="I46" s="20">
        <v>0</v>
      </c>
      <c r="J46" s="21">
        <v>0</v>
      </c>
      <c r="K46" s="20">
        <v>0</v>
      </c>
      <c r="L46" s="21">
        <v>0</v>
      </c>
      <c r="M46" s="20">
        <v>0</v>
      </c>
      <c r="N46" s="21">
        <v>0</v>
      </c>
      <c r="O46" s="11" t="s">
        <v>31</v>
      </c>
      <c r="P46" s="11" t="s">
        <v>32</v>
      </c>
      <c r="Q46" s="27">
        <v>5</v>
      </c>
    </row>
    <row r="47" spans="1:17">
      <c r="A47" s="25">
        <v>38</v>
      </c>
      <c r="B47" s="25" t="s">
        <v>95</v>
      </c>
      <c r="C47" s="20">
        <f t="shared" si="8"/>
        <v>1</v>
      </c>
      <c r="D47" s="21">
        <f t="shared" si="9"/>
        <v>10400</v>
      </c>
      <c r="E47" s="20">
        <v>0</v>
      </c>
      <c r="F47" s="21">
        <v>0</v>
      </c>
      <c r="G47" s="20">
        <v>1</v>
      </c>
      <c r="H47" s="21">
        <v>10400</v>
      </c>
      <c r="I47" s="20">
        <v>0</v>
      </c>
      <c r="J47" s="21">
        <v>0</v>
      </c>
      <c r="K47" s="20">
        <v>0</v>
      </c>
      <c r="L47" s="21">
        <v>0</v>
      </c>
      <c r="M47" s="20">
        <v>0</v>
      </c>
      <c r="N47" s="21">
        <v>0</v>
      </c>
      <c r="O47" s="11" t="s">
        <v>31</v>
      </c>
      <c r="P47" s="11" t="s">
        <v>97</v>
      </c>
      <c r="Q47" s="27">
        <v>5</v>
      </c>
    </row>
    <row r="48" spans="1:17">
      <c r="A48" s="25">
        <v>39</v>
      </c>
      <c r="B48" s="25" t="s">
        <v>245</v>
      </c>
      <c r="C48" s="20">
        <f t="shared" si="8"/>
        <v>1</v>
      </c>
      <c r="D48" s="21">
        <f t="shared" si="9"/>
        <v>6100</v>
      </c>
      <c r="E48" s="20">
        <v>0</v>
      </c>
      <c r="F48" s="21">
        <v>0</v>
      </c>
      <c r="G48" s="20">
        <v>1</v>
      </c>
      <c r="H48" s="21">
        <v>6100</v>
      </c>
      <c r="I48" s="20">
        <v>0</v>
      </c>
      <c r="J48" s="21">
        <v>0</v>
      </c>
      <c r="K48" s="20">
        <v>0</v>
      </c>
      <c r="L48" s="21">
        <v>0</v>
      </c>
      <c r="M48" s="20">
        <v>0</v>
      </c>
      <c r="N48" s="21">
        <v>0</v>
      </c>
      <c r="O48" s="11" t="s">
        <v>31</v>
      </c>
      <c r="P48" s="11" t="s">
        <v>246</v>
      </c>
      <c r="Q48" s="27">
        <v>5</v>
      </c>
    </row>
    <row r="49" s="15" customFormat="true" spans="1:17">
      <c r="A49" s="26"/>
      <c r="B49" s="26" t="s">
        <v>356</v>
      </c>
      <c r="C49" s="23">
        <f>SUM(C50:C52)</f>
        <v>4</v>
      </c>
      <c r="D49" s="24">
        <f t="shared" ref="D49:N49" si="10">SUM(D50:D52)</f>
        <v>62500</v>
      </c>
      <c r="E49" s="23">
        <f t="shared" si="10"/>
        <v>2</v>
      </c>
      <c r="F49" s="24">
        <f t="shared" si="10"/>
        <v>50700</v>
      </c>
      <c r="G49" s="23">
        <f t="shared" si="10"/>
        <v>0</v>
      </c>
      <c r="H49" s="24">
        <f t="shared" si="10"/>
        <v>0</v>
      </c>
      <c r="I49" s="23">
        <f t="shared" si="10"/>
        <v>1</v>
      </c>
      <c r="J49" s="24">
        <f t="shared" si="10"/>
        <v>8400</v>
      </c>
      <c r="K49" s="23">
        <f t="shared" si="10"/>
        <v>0</v>
      </c>
      <c r="L49" s="24">
        <f t="shared" si="10"/>
        <v>0</v>
      </c>
      <c r="M49" s="23">
        <f t="shared" si="10"/>
        <v>1</v>
      </c>
      <c r="N49" s="24">
        <f t="shared" si="10"/>
        <v>3400</v>
      </c>
      <c r="O49" s="29"/>
      <c r="P49" s="29"/>
      <c r="Q49" s="30"/>
    </row>
    <row r="50" spans="1:17">
      <c r="A50" s="25">
        <v>40</v>
      </c>
      <c r="B50" s="25" t="s">
        <v>280</v>
      </c>
      <c r="C50" s="20">
        <f>E50+G50+I50+K50+M50</f>
        <v>2</v>
      </c>
      <c r="D50" s="21">
        <f>F50+H50+J50+L50+N50</f>
        <v>50700</v>
      </c>
      <c r="E50" s="20">
        <v>2</v>
      </c>
      <c r="F50" s="21">
        <v>50700</v>
      </c>
      <c r="G50" s="20">
        <v>0</v>
      </c>
      <c r="H50" s="21">
        <v>0</v>
      </c>
      <c r="I50" s="20">
        <v>0</v>
      </c>
      <c r="J50" s="21">
        <v>0</v>
      </c>
      <c r="K50" s="20">
        <v>0</v>
      </c>
      <c r="L50" s="21">
        <v>0</v>
      </c>
      <c r="M50" s="20">
        <v>0</v>
      </c>
      <c r="N50" s="21">
        <v>0</v>
      </c>
      <c r="O50" s="11" t="s">
        <v>238</v>
      </c>
      <c r="P50" s="11" t="s">
        <v>281</v>
      </c>
      <c r="Q50" s="27">
        <v>6</v>
      </c>
    </row>
    <row r="51" spans="1:17">
      <c r="A51" s="25">
        <v>41</v>
      </c>
      <c r="B51" s="25" t="s">
        <v>237</v>
      </c>
      <c r="C51" s="20">
        <f>E51+G51+I51+K51+M51</f>
        <v>1</v>
      </c>
      <c r="D51" s="21">
        <f>F51+H51+J51+L51+N51</f>
        <v>8400</v>
      </c>
      <c r="E51" s="20">
        <v>0</v>
      </c>
      <c r="F51" s="21">
        <v>0</v>
      </c>
      <c r="G51" s="20">
        <v>0</v>
      </c>
      <c r="H51" s="21">
        <v>0</v>
      </c>
      <c r="I51" s="20">
        <v>1</v>
      </c>
      <c r="J51" s="21">
        <v>8400</v>
      </c>
      <c r="K51" s="20">
        <v>0</v>
      </c>
      <c r="L51" s="21">
        <v>0</v>
      </c>
      <c r="M51" s="20">
        <v>0</v>
      </c>
      <c r="N51" s="21">
        <v>0</v>
      </c>
      <c r="O51" s="11" t="s">
        <v>238</v>
      </c>
      <c r="P51" s="11" t="s">
        <v>239</v>
      </c>
      <c r="Q51" s="27">
        <v>6</v>
      </c>
    </row>
    <row r="52" spans="1:17">
      <c r="A52" s="25">
        <v>42</v>
      </c>
      <c r="B52" s="25" t="s">
        <v>295</v>
      </c>
      <c r="C52" s="20">
        <f>E52+G52+I52+K52+M52</f>
        <v>1</v>
      </c>
      <c r="D52" s="21">
        <f>F52+H52+J52+L52+N52</f>
        <v>3400</v>
      </c>
      <c r="E52" s="20">
        <v>0</v>
      </c>
      <c r="F52" s="21">
        <v>0</v>
      </c>
      <c r="G52" s="20">
        <v>0</v>
      </c>
      <c r="H52" s="21">
        <v>0</v>
      </c>
      <c r="I52" s="20">
        <v>0</v>
      </c>
      <c r="J52" s="21">
        <v>0</v>
      </c>
      <c r="K52" s="20">
        <v>0</v>
      </c>
      <c r="L52" s="21">
        <v>0</v>
      </c>
      <c r="M52" s="20">
        <v>1</v>
      </c>
      <c r="N52" s="21">
        <v>3400</v>
      </c>
      <c r="O52" s="11" t="s">
        <v>238</v>
      </c>
      <c r="P52" s="11" t="s">
        <v>296</v>
      </c>
      <c r="Q52" s="27">
        <v>6</v>
      </c>
    </row>
    <row r="53" s="15" customFormat="true" spans="1:17">
      <c r="A53" s="26"/>
      <c r="B53" s="26" t="s">
        <v>357</v>
      </c>
      <c r="C53" s="23">
        <f>SUM(C54)</f>
        <v>1</v>
      </c>
      <c r="D53" s="24">
        <f t="shared" ref="D53:N53" si="11">SUM(D54)</f>
        <v>16900</v>
      </c>
      <c r="E53" s="23">
        <f t="shared" si="11"/>
        <v>0</v>
      </c>
      <c r="F53" s="24">
        <f t="shared" si="11"/>
        <v>0</v>
      </c>
      <c r="G53" s="23">
        <f t="shared" si="11"/>
        <v>1</v>
      </c>
      <c r="H53" s="24">
        <f t="shared" si="11"/>
        <v>16900</v>
      </c>
      <c r="I53" s="23">
        <f t="shared" si="11"/>
        <v>0</v>
      </c>
      <c r="J53" s="24">
        <f t="shared" si="11"/>
        <v>0</v>
      </c>
      <c r="K53" s="23">
        <f t="shared" si="11"/>
        <v>0</v>
      </c>
      <c r="L53" s="24">
        <f t="shared" si="11"/>
        <v>0</v>
      </c>
      <c r="M53" s="23">
        <f t="shared" si="11"/>
        <v>0</v>
      </c>
      <c r="N53" s="24">
        <f t="shared" si="11"/>
        <v>0</v>
      </c>
      <c r="O53" s="29"/>
      <c r="P53" s="29"/>
      <c r="Q53" s="30"/>
    </row>
    <row r="54" spans="1:17">
      <c r="A54" s="25">
        <v>43</v>
      </c>
      <c r="B54" s="25" t="s">
        <v>122</v>
      </c>
      <c r="C54" s="20">
        <f>E54+G54+I54+K54+M54</f>
        <v>1</v>
      </c>
      <c r="D54" s="21">
        <f>F54+H54+J54+L54+N54</f>
        <v>16900</v>
      </c>
      <c r="E54" s="20">
        <v>0</v>
      </c>
      <c r="F54" s="21">
        <v>0</v>
      </c>
      <c r="G54" s="20">
        <v>1</v>
      </c>
      <c r="H54" s="21">
        <v>16900</v>
      </c>
      <c r="I54" s="20">
        <v>0</v>
      </c>
      <c r="J54" s="21">
        <v>0</v>
      </c>
      <c r="K54" s="20">
        <v>0</v>
      </c>
      <c r="L54" s="21">
        <v>0</v>
      </c>
      <c r="M54" s="20">
        <v>0</v>
      </c>
      <c r="N54" s="21">
        <v>0</v>
      </c>
      <c r="O54" s="11" t="s">
        <v>358</v>
      </c>
      <c r="P54" s="11" t="s">
        <v>124</v>
      </c>
      <c r="Q54" s="27">
        <v>7</v>
      </c>
    </row>
    <row r="55" s="15" customFormat="true" spans="1:17">
      <c r="A55" s="26"/>
      <c r="B55" s="26" t="s">
        <v>359</v>
      </c>
      <c r="C55" s="23">
        <f>SUM(C56)</f>
        <v>5</v>
      </c>
      <c r="D55" s="24">
        <f t="shared" ref="D55:N55" si="12">SUM(D56)</f>
        <v>66700</v>
      </c>
      <c r="E55" s="23">
        <f t="shared" si="12"/>
        <v>0</v>
      </c>
      <c r="F55" s="24">
        <f t="shared" si="12"/>
        <v>0</v>
      </c>
      <c r="G55" s="23">
        <f t="shared" si="12"/>
        <v>1</v>
      </c>
      <c r="H55" s="24">
        <f t="shared" si="12"/>
        <v>12900</v>
      </c>
      <c r="I55" s="23">
        <f t="shared" si="12"/>
        <v>4</v>
      </c>
      <c r="J55" s="24">
        <f t="shared" si="12"/>
        <v>53800</v>
      </c>
      <c r="K55" s="23">
        <f t="shared" si="12"/>
        <v>0</v>
      </c>
      <c r="L55" s="24">
        <f t="shared" si="12"/>
        <v>0</v>
      </c>
      <c r="M55" s="23">
        <f t="shared" si="12"/>
        <v>0</v>
      </c>
      <c r="N55" s="24">
        <f t="shared" si="12"/>
        <v>0</v>
      </c>
      <c r="O55" s="29"/>
      <c r="P55" s="29"/>
      <c r="Q55" s="30"/>
    </row>
    <row r="56" spans="1:17">
      <c r="A56" s="25">
        <v>44</v>
      </c>
      <c r="B56" s="25" t="s">
        <v>207</v>
      </c>
      <c r="C56" s="20">
        <f>E56+G56+I56+K56+M56</f>
        <v>5</v>
      </c>
      <c r="D56" s="21">
        <f>F56+H56+J56+L56+N56</f>
        <v>66700</v>
      </c>
      <c r="E56" s="20">
        <v>0</v>
      </c>
      <c r="F56" s="21">
        <v>0</v>
      </c>
      <c r="G56" s="20">
        <v>1</v>
      </c>
      <c r="H56" s="21">
        <v>12900</v>
      </c>
      <c r="I56" s="20">
        <v>4</v>
      </c>
      <c r="J56" s="21">
        <v>53800</v>
      </c>
      <c r="K56" s="20">
        <v>0</v>
      </c>
      <c r="L56" s="21">
        <v>0</v>
      </c>
      <c r="M56" s="20">
        <v>0</v>
      </c>
      <c r="N56" s="21">
        <v>0</v>
      </c>
      <c r="O56" s="11" t="s">
        <v>210</v>
      </c>
      <c r="P56" s="11" t="s">
        <v>209</v>
      </c>
      <c r="Q56" s="27">
        <v>8</v>
      </c>
    </row>
    <row r="57" s="15" customFormat="true" spans="1:17">
      <c r="A57" s="26"/>
      <c r="B57" s="26" t="s">
        <v>360</v>
      </c>
      <c r="C57" s="23">
        <f>SUM(C58:C62)</f>
        <v>7</v>
      </c>
      <c r="D57" s="24">
        <f t="shared" ref="D57:N57" si="13">SUM(D58:D62)</f>
        <v>126700</v>
      </c>
      <c r="E57" s="23">
        <f t="shared" si="13"/>
        <v>2</v>
      </c>
      <c r="F57" s="24">
        <f t="shared" si="13"/>
        <v>49000</v>
      </c>
      <c r="G57" s="23">
        <f t="shared" si="13"/>
        <v>3</v>
      </c>
      <c r="H57" s="24">
        <f t="shared" si="13"/>
        <v>64300</v>
      </c>
      <c r="I57" s="23">
        <f t="shared" si="13"/>
        <v>2</v>
      </c>
      <c r="J57" s="24">
        <f t="shared" si="13"/>
        <v>13400</v>
      </c>
      <c r="K57" s="23">
        <f t="shared" si="13"/>
        <v>0</v>
      </c>
      <c r="L57" s="24">
        <f t="shared" si="13"/>
        <v>0</v>
      </c>
      <c r="M57" s="23">
        <f t="shared" si="13"/>
        <v>0</v>
      </c>
      <c r="N57" s="24">
        <f t="shared" si="13"/>
        <v>0</v>
      </c>
      <c r="O57" s="29"/>
      <c r="P57" s="29"/>
      <c r="Q57" s="30"/>
    </row>
    <row r="58" spans="1:17">
      <c r="A58" s="25">
        <v>45</v>
      </c>
      <c r="B58" s="25" t="s">
        <v>77</v>
      </c>
      <c r="C58" s="20">
        <f>E58+G58+I58+K58+M58</f>
        <v>1</v>
      </c>
      <c r="D58" s="21">
        <f>F58+H58+J58+L58+N58</f>
        <v>21000</v>
      </c>
      <c r="E58" s="20">
        <v>1</v>
      </c>
      <c r="F58" s="21">
        <v>21000</v>
      </c>
      <c r="G58" s="20">
        <v>0</v>
      </c>
      <c r="H58" s="21">
        <v>0</v>
      </c>
      <c r="I58" s="20">
        <v>0</v>
      </c>
      <c r="J58" s="21">
        <v>0</v>
      </c>
      <c r="K58" s="20">
        <v>0</v>
      </c>
      <c r="L58" s="21">
        <v>0</v>
      </c>
      <c r="M58" s="20">
        <v>0</v>
      </c>
      <c r="N58" s="21">
        <v>0</v>
      </c>
      <c r="O58" s="11" t="s">
        <v>27</v>
      </c>
      <c r="P58" s="11" t="s">
        <v>78</v>
      </c>
      <c r="Q58" s="27">
        <v>9</v>
      </c>
    </row>
    <row r="59" spans="1:17">
      <c r="A59" s="25">
        <v>46</v>
      </c>
      <c r="B59" s="25" t="s">
        <v>26</v>
      </c>
      <c r="C59" s="20">
        <f>E59+G59+I59+K59+M59</f>
        <v>1</v>
      </c>
      <c r="D59" s="21">
        <f>F59+H59+J59+L59+N59</f>
        <v>28000</v>
      </c>
      <c r="E59" s="20">
        <v>1</v>
      </c>
      <c r="F59" s="21">
        <v>28000</v>
      </c>
      <c r="G59" s="20">
        <v>0</v>
      </c>
      <c r="H59" s="21">
        <v>0</v>
      </c>
      <c r="I59" s="20">
        <v>0</v>
      </c>
      <c r="J59" s="21">
        <v>0</v>
      </c>
      <c r="K59" s="20">
        <v>0</v>
      </c>
      <c r="L59" s="21">
        <v>0</v>
      </c>
      <c r="M59" s="20">
        <v>0</v>
      </c>
      <c r="N59" s="21">
        <v>0</v>
      </c>
      <c r="O59" s="11" t="s">
        <v>27</v>
      </c>
      <c r="P59" s="11" t="s">
        <v>28</v>
      </c>
      <c r="Q59" s="27">
        <v>9</v>
      </c>
    </row>
    <row r="60" spans="1:17">
      <c r="A60" s="25">
        <v>47</v>
      </c>
      <c r="B60" s="25" t="s">
        <v>109</v>
      </c>
      <c r="C60" s="20">
        <f>E60+G60+I60+K60+M60</f>
        <v>2</v>
      </c>
      <c r="D60" s="21">
        <f>F60+H60+J60+L60+N60</f>
        <v>38500</v>
      </c>
      <c r="E60" s="20">
        <v>0</v>
      </c>
      <c r="F60" s="21">
        <v>0</v>
      </c>
      <c r="G60" s="20">
        <v>2</v>
      </c>
      <c r="H60" s="21">
        <v>38500</v>
      </c>
      <c r="I60" s="20">
        <v>0</v>
      </c>
      <c r="J60" s="21">
        <v>0</v>
      </c>
      <c r="K60" s="20">
        <v>0</v>
      </c>
      <c r="L60" s="21">
        <v>0</v>
      </c>
      <c r="M60" s="20">
        <v>0</v>
      </c>
      <c r="N60" s="21">
        <v>0</v>
      </c>
      <c r="O60" s="11" t="s">
        <v>27</v>
      </c>
      <c r="P60" s="11" t="s">
        <v>111</v>
      </c>
      <c r="Q60" s="27">
        <v>9</v>
      </c>
    </row>
    <row r="61" spans="1:17">
      <c r="A61" s="25">
        <v>48</v>
      </c>
      <c r="B61" s="25" t="s">
        <v>230</v>
      </c>
      <c r="C61" s="20">
        <f>E61+G61+I61+K61+M61</f>
        <v>1</v>
      </c>
      <c r="D61" s="21">
        <f>F61+H61+J61+L61+N61</f>
        <v>25800</v>
      </c>
      <c r="E61" s="20">
        <v>0</v>
      </c>
      <c r="F61" s="21">
        <v>0</v>
      </c>
      <c r="G61" s="20">
        <v>1</v>
      </c>
      <c r="H61" s="21">
        <v>25800</v>
      </c>
      <c r="I61" s="20">
        <v>0</v>
      </c>
      <c r="J61" s="21">
        <v>0</v>
      </c>
      <c r="K61" s="20">
        <v>0</v>
      </c>
      <c r="L61" s="21">
        <v>0</v>
      </c>
      <c r="M61" s="20">
        <v>0</v>
      </c>
      <c r="N61" s="21">
        <v>0</v>
      </c>
      <c r="O61" s="11" t="s">
        <v>27</v>
      </c>
      <c r="P61" s="11" t="s">
        <v>231</v>
      </c>
      <c r="Q61" s="27">
        <v>9</v>
      </c>
    </row>
    <row r="62" spans="1:17">
      <c r="A62" s="25">
        <v>49</v>
      </c>
      <c r="B62" s="25" t="s">
        <v>105</v>
      </c>
      <c r="C62" s="20">
        <f>E62+G62+I62+K62+M62</f>
        <v>2</v>
      </c>
      <c r="D62" s="21">
        <f>F62+H62+J62+L62+N62</f>
        <v>13400</v>
      </c>
      <c r="E62" s="20">
        <v>0</v>
      </c>
      <c r="F62" s="21">
        <v>0</v>
      </c>
      <c r="G62" s="20">
        <v>0</v>
      </c>
      <c r="H62" s="21">
        <v>0</v>
      </c>
      <c r="I62" s="20">
        <v>2</v>
      </c>
      <c r="J62" s="21">
        <v>13400</v>
      </c>
      <c r="K62" s="20">
        <v>0</v>
      </c>
      <c r="L62" s="21">
        <v>0</v>
      </c>
      <c r="M62" s="20">
        <v>0</v>
      </c>
      <c r="N62" s="21">
        <v>0</v>
      </c>
      <c r="O62" s="11" t="s">
        <v>27</v>
      </c>
      <c r="P62" s="11" t="s">
        <v>106</v>
      </c>
      <c r="Q62" s="27">
        <v>9</v>
      </c>
    </row>
    <row r="63" s="15" customFormat="true" spans="1:17">
      <c r="A63" s="26"/>
      <c r="B63" s="26" t="s">
        <v>361</v>
      </c>
      <c r="C63" s="23">
        <f>SUM(C64:C70)</f>
        <v>18</v>
      </c>
      <c r="D63" s="24">
        <f t="shared" ref="D63:N63" si="14">SUM(D64:D70)</f>
        <v>332100</v>
      </c>
      <c r="E63" s="23">
        <f t="shared" si="14"/>
        <v>3</v>
      </c>
      <c r="F63" s="24">
        <f t="shared" si="14"/>
        <v>71800</v>
      </c>
      <c r="G63" s="23">
        <f t="shared" si="14"/>
        <v>11</v>
      </c>
      <c r="H63" s="24">
        <f t="shared" si="14"/>
        <v>230400</v>
      </c>
      <c r="I63" s="23">
        <f t="shared" si="14"/>
        <v>1</v>
      </c>
      <c r="J63" s="24">
        <f t="shared" si="14"/>
        <v>4900</v>
      </c>
      <c r="K63" s="23">
        <f t="shared" si="14"/>
        <v>3</v>
      </c>
      <c r="L63" s="24">
        <f t="shared" si="14"/>
        <v>25000</v>
      </c>
      <c r="M63" s="23">
        <f t="shared" si="14"/>
        <v>0</v>
      </c>
      <c r="N63" s="24">
        <f t="shared" si="14"/>
        <v>0</v>
      </c>
      <c r="O63" s="29"/>
      <c r="P63" s="29"/>
      <c r="Q63" s="30"/>
    </row>
    <row r="64" spans="1:17">
      <c r="A64" s="25">
        <v>50</v>
      </c>
      <c r="B64" s="25" t="s">
        <v>216</v>
      </c>
      <c r="C64" s="20">
        <f t="shared" ref="C64:C70" si="15">E64+G64+I64+K64+M64</f>
        <v>1</v>
      </c>
      <c r="D64" s="21">
        <f t="shared" ref="D64:D70" si="16">F64+H64+J64+L64+N64</f>
        <v>30000</v>
      </c>
      <c r="E64" s="20">
        <v>1</v>
      </c>
      <c r="F64" s="21">
        <v>30000</v>
      </c>
      <c r="G64" s="20">
        <v>0</v>
      </c>
      <c r="H64" s="21">
        <v>0</v>
      </c>
      <c r="I64" s="20">
        <v>0</v>
      </c>
      <c r="J64" s="21">
        <v>0</v>
      </c>
      <c r="K64" s="20">
        <v>0</v>
      </c>
      <c r="L64" s="21">
        <v>0</v>
      </c>
      <c r="M64" s="20">
        <v>0</v>
      </c>
      <c r="N64" s="21">
        <v>0</v>
      </c>
      <c r="O64" s="11" t="s">
        <v>54</v>
      </c>
      <c r="P64" s="11" t="s">
        <v>217</v>
      </c>
      <c r="Q64" s="27">
        <v>10</v>
      </c>
    </row>
    <row r="65" spans="1:17">
      <c r="A65" s="25">
        <v>51</v>
      </c>
      <c r="B65" s="25" t="s">
        <v>138</v>
      </c>
      <c r="C65" s="20">
        <f t="shared" si="15"/>
        <v>1</v>
      </c>
      <c r="D65" s="21">
        <f t="shared" si="16"/>
        <v>13800</v>
      </c>
      <c r="E65" s="20">
        <v>1</v>
      </c>
      <c r="F65" s="21">
        <v>13800</v>
      </c>
      <c r="G65" s="20">
        <v>0</v>
      </c>
      <c r="H65" s="21">
        <v>0</v>
      </c>
      <c r="I65" s="20">
        <v>0</v>
      </c>
      <c r="J65" s="21">
        <v>0</v>
      </c>
      <c r="K65" s="20">
        <v>0</v>
      </c>
      <c r="L65" s="21">
        <v>0</v>
      </c>
      <c r="M65" s="20">
        <v>0</v>
      </c>
      <c r="N65" s="21">
        <v>0</v>
      </c>
      <c r="O65" s="11" t="s">
        <v>54</v>
      </c>
      <c r="P65" s="11" t="s">
        <v>139</v>
      </c>
      <c r="Q65" s="27">
        <v>10</v>
      </c>
    </row>
    <row r="66" spans="1:17">
      <c r="A66" s="25">
        <v>52</v>
      </c>
      <c r="B66" s="25" t="s">
        <v>284</v>
      </c>
      <c r="C66" s="20">
        <f t="shared" si="15"/>
        <v>5</v>
      </c>
      <c r="D66" s="21">
        <f t="shared" si="16"/>
        <v>195600</v>
      </c>
      <c r="E66" s="20">
        <v>1</v>
      </c>
      <c r="F66" s="21">
        <v>28000</v>
      </c>
      <c r="G66" s="20">
        <v>4</v>
      </c>
      <c r="H66" s="21">
        <v>167600</v>
      </c>
      <c r="I66" s="20">
        <v>0</v>
      </c>
      <c r="J66" s="21">
        <v>0</v>
      </c>
      <c r="K66" s="20">
        <v>0</v>
      </c>
      <c r="L66" s="21">
        <v>0</v>
      </c>
      <c r="M66" s="20">
        <v>0</v>
      </c>
      <c r="N66" s="21">
        <v>0</v>
      </c>
      <c r="O66" s="11" t="s">
        <v>54</v>
      </c>
      <c r="P66" s="11" t="s">
        <v>285</v>
      </c>
      <c r="Q66" s="27">
        <v>10</v>
      </c>
    </row>
    <row r="67" spans="1:17">
      <c r="A67" s="25">
        <v>53</v>
      </c>
      <c r="B67" s="25" t="s">
        <v>321</v>
      </c>
      <c r="C67" s="20">
        <f t="shared" si="15"/>
        <v>6</v>
      </c>
      <c r="D67" s="21">
        <f t="shared" si="16"/>
        <v>45300</v>
      </c>
      <c r="E67" s="20">
        <v>0</v>
      </c>
      <c r="F67" s="21">
        <v>0</v>
      </c>
      <c r="G67" s="20">
        <v>6</v>
      </c>
      <c r="H67" s="21">
        <v>45300</v>
      </c>
      <c r="I67" s="20">
        <v>0</v>
      </c>
      <c r="J67" s="21">
        <v>0</v>
      </c>
      <c r="K67" s="20">
        <v>0</v>
      </c>
      <c r="L67" s="21">
        <v>0</v>
      </c>
      <c r="M67" s="20">
        <v>0</v>
      </c>
      <c r="N67" s="21">
        <v>0</v>
      </c>
      <c r="O67" s="11" t="s">
        <v>54</v>
      </c>
      <c r="P67" s="11" t="s">
        <v>322</v>
      </c>
      <c r="Q67" s="27">
        <v>10</v>
      </c>
    </row>
    <row r="68" spans="1:17">
      <c r="A68" s="25">
        <v>54</v>
      </c>
      <c r="B68" s="25" t="s">
        <v>225</v>
      </c>
      <c r="C68" s="20">
        <f t="shared" si="15"/>
        <v>2</v>
      </c>
      <c r="D68" s="21">
        <f t="shared" si="16"/>
        <v>37500</v>
      </c>
      <c r="E68" s="20">
        <v>0</v>
      </c>
      <c r="F68" s="21">
        <v>0</v>
      </c>
      <c r="G68" s="20">
        <v>1</v>
      </c>
      <c r="H68" s="21">
        <v>17500</v>
      </c>
      <c r="I68" s="20">
        <v>0</v>
      </c>
      <c r="J68" s="21">
        <v>0</v>
      </c>
      <c r="K68" s="20">
        <v>1</v>
      </c>
      <c r="L68" s="21">
        <v>20000</v>
      </c>
      <c r="M68" s="20">
        <v>0</v>
      </c>
      <c r="N68" s="21">
        <v>0</v>
      </c>
      <c r="O68" s="11" t="s">
        <v>54</v>
      </c>
      <c r="P68" s="11" t="s">
        <v>227</v>
      </c>
      <c r="Q68" s="27">
        <v>10</v>
      </c>
    </row>
    <row r="69" spans="1:17">
      <c r="A69" s="25">
        <v>55</v>
      </c>
      <c r="B69" s="25" t="s">
        <v>53</v>
      </c>
      <c r="C69" s="20">
        <f t="shared" si="15"/>
        <v>1</v>
      </c>
      <c r="D69" s="21">
        <f t="shared" si="16"/>
        <v>4900</v>
      </c>
      <c r="E69" s="20">
        <v>0</v>
      </c>
      <c r="F69" s="21">
        <v>0</v>
      </c>
      <c r="G69" s="20">
        <v>0</v>
      </c>
      <c r="H69" s="21">
        <v>0</v>
      </c>
      <c r="I69" s="20">
        <v>1</v>
      </c>
      <c r="J69" s="21">
        <v>4900</v>
      </c>
      <c r="K69" s="20">
        <v>0</v>
      </c>
      <c r="L69" s="21">
        <v>0</v>
      </c>
      <c r="M69" s="20">
        <v>0</v>
      </c>
      <c r="N69" s="21">
        <v>0</v>
      </c>
      <c r="O69" s="11" t="s">
        <v>54</v>
      </c>
      <c r="P69" s="11" t="s">
        <v>55</v>
      </c>
      <c r="Q69" s="27">
        <v>10</v>
      </c>
    </row>
    <row r="70" spans="1:17">
      <c r="A70" s="25">
        <v>56</v>
      </c>
      <c r="B70" s="25" t="s">
        <v>291</v>
      </c>
      <c r="C70" s="20">
        <f t="shared" si="15"/>
        <v>2</v>
      </c>
      <c r="D70" s="21">
        <f t="shared" si="16"/>
        <v>5000</v>
      </c>
      <c r="E70" s="20">
        <v>0</v>
      </c>
      <c r="F70" s="21">
        <v>0</v>
      </c>
      <c r="G70" s="20">
        <v>0</v>
      </c>
      <c r="H70" s="21">
        <v>0</v>
      </c>
      <c r="I70" s="20">
        <v>0</v>
      </c>
      <c r="J70" s="21">
        <v>0</v>
      </c>
      <c r="K70" s="20">
        <v>2</v>
      </c>
      <c r="L70" s="21">
        <v>5000</v>
      </c>
      <c r="M70" s="20">
        <v>0</v>
      </c>
      <c r="N70" s="21">
        <v>0</v>
      </c>
      <c r="O70" s="11" t="s">
        <v>54</v>
      </c>
      <c r="P70" s="11" t="s">
        <v>292</v>
      </c>
      <c r="Q70" s="27">
        <v>10</v>
      </c>
    </row>
    <row r="71" s="15" customFormat="true" spans="1:17">
      <c r="A71" s="26"/>
      <c r="B71" s="26" t="s">
        <v>362</v>
      </c>
      <c r="C71" s="23">
        <f>SUM(C72:C77)</f>
        <v>10</v>
      </c>
      <c r="D71" s="24">
        <f t="shared" ref="D71:N71" si="17">SUM(D72:D77)</f>
        <v>201000</v>
      </c>
      <c r="E71" s="23">
        <f t="shared" si="17"/>
        <v>0</v>
      </c>
      <c r="F71" s="24">
        <f t="shared" si="17"/>
        <v>0</v>
      </c>
      <c r="G71" s="23">
        <f t="shared" si="17"/>
        <v>3</v>
      </c>
      <c r="H71" s="24">
        <f t="shared" si="17"/>
        <v>119900</v>
      </c>
      <c r="I71" s="23">
        <f t="shared" si="17"/>
        <v>4</v>
      </c>
      <c r="J71" s="24">
        <f t="shared" si="17"/>
        <v>57800</v>
      </c>
      <c r="K71" s="23">
        <f t="shared" si="17"/>
        <v>1</v>
      </c>
      <c r="L71" s="24">
        <f t="shared" si="17"/>
        <v>12500</v>
      </c>
      <c r="M71" s="23">
        <f t="shared" si="17"/>
        <v>2</v>
      </c>
      <c r="N71" s="24">
        <f t="shared" si="17"/>
        <v>10800</v>
      </c>
      <c r="O71" s="29"/>
      <c r="P71" s="29"/>
      <c r="Q71" s="30"/>
    </row>
    <row r="72" spans="1:17">
      <c r="A72" s="25">
        <v>57</v>
      </c>
      <c r="B72" s="25" t="s">
        <v>185</v>
      </c>
      <c r="C72" s="20">
        <f t="shared" ref="C72:C77" si="18">E72+G72+I72+K72+M72</f>
        <v>2</v>
      </c>
      <c r="D72" s="21">
        <f t="shared" ref="D72:D77" si="19">F72+H72+J72+L72+N72</f>
        <v>106200</v>
      </c>
      <c r="E72" s="20">
        <v>0</v>
      </c>
      <c r="F72" s="21">
        <v>0</v>
      </c>
      <c r="G72" s="20">
        <v>2</v>
      </c>
      <c r="H72" s="21">
        <v>106200</v>
      </c>
      <c r="I72" s="20">
        <v>0</v>
      </c>
      <c r="J72" s="21">
        <v>0</v>
      </c>
      <c r="K72" s="20">
        <v>0</v>
      </c>
      <c r="L72" s="21">
        <v>0</v>
      </c>
      <c r="M72" s="20">
        <v>0</v>
      </c>
      <c r="N72" s="21">
        <v>0</v>
      </c>
      <c r="O72" s="11" t="s">
        <v>154</v>
      </c>
      <c r="P72" s="11" t="s">
        <v>186</v>
      </c>
      <c r="Q72" s="27">
        <v>11</v>
      </c>
    </row>
    <row r="73" spans="1:17">
      <c r="A73" s="25">
        <v>58</v>
      </c>
      <c r="B73" s="25" t="s">
        <v>22</v>
      </c>
      <c r="C73" s="20">
        <f t="shared" si="18"/>
        <v>1</v>
      </c>
      <c r="D73" s="21">
        <f t="shared" si="19"/>
        <v>13700</v>
      </c>
      <c r="E73" s="20">
        <v>0</v>
      </c>
      <c r="F73" s="21">
        <v>0</v>
      </c>
      <c r="G73" s="20">
        <v>1</v>
      </c>
      <c r="H73" s="21">
        <v>13700</v>
      </c>
      <c r="I73" s="20">
        <v>0</v>
      </c>
      <c r="J73" s="21">
        <v>0</v>
      </c>
      <c r="K73" s="20">
        <v>0</v>
      </c>
      <c r="L73" s="21">
        <v>0</v>
      </c>
      <c r="M73" s="20">
        <v>0</v>
      </c>
      <c r="N73" s="21">
        <v>0</v>
      </c>
      <c r="O73" s="11" t="s">
        <v>154</v>
      </c>
      <c r="P73" s="11" t="s">
        <v>24</v>
      </c>
      <c r="Q73" s="27">
        <v>11</v>
      </c>
    </row>
    <row r="74" spans="1:17">
      <c r="A74" s="25">
        <v>59</v>
      </c>
      <c r="B74" s="25" t="s">
        <v>233</v>
      </c>
      <c r="C74" s="20">
        <f t="shared" si="18"/>
        <v>2</v>
      </c>
      <c r="D74" s="21">
        <f t="shared" si="19"/>
        <v>25700</v>
      </c>
      <c r="E74" s="20">
        <v>0</v>
      </c>
      <c r="F74" s="21">
        <v>0</v>
      </c>
      <c r="G74" s="20">
        <v>0</v>
      </c>
      <c r="H74" s="21">
        <v>0</v>
      </c>
      <c r="I74" s="20">
        <v>2</v>
      </c>
      <c r="J74" s="21">
        <v>25700</v>
      </c>
      <c r="K74" s="20">
        <v>0</v>
      </c>
      <c r="L74" s="21">
        <v>0</v>
      </c>
      <c r="M74" s="20">
        <v>0</v>
      </c>
      <c r="N74" s="21">
        <v>0</v>
      </c>
      <c r="O74" s="11" t="s">
        <v>154</v>
      </c>
      <c r="P74" s="11" t="s">
        <v>234</v>
      </c>
      <c r="Q74" s="27">
        <v>11</v>
      </c>
    </row>
    <row r="75" spans="1:17">
      <c r="A75" s="25">
        <v>60</v>
      </c>
      <c r="B75" s="25" t="s">
        <v>153</v>
      </c>
      <c r="C75" s="20">
        <f t="shared" si="18"/>
        <v>2</v>
      </c>
      <c r="D75" s="21">
        <f t="shared" si="19"/>
        <v>32100</v>
      </c>
      <c r="E75" s="20">
        <v>0</v>
      </c>
      <c r="F75" s="21">
        <v>0</v>
      </c>
      <c r="G75" s="20">
        <v>0</v>
      </c>
      <c r="H75" s="21">
        <v>0</v>
      </c>
      <c r="I75" s="20">
        <v>2</v>
      </c>
      <c r="J75" s="21">
        <v>32100</v>
      </c>
      <c r="K75" s="20">
        <v>0</v>
      </c>
      <c r="L75" s="21">
        <v>0</v>
      </c>
      <c r="M75" s="20">
        <v>0</v>
      </c>
      <c r="N75" s="21">
        <v>0</v>
      </c>
      <c r="O75" s="11" t="s">
        <v>154</v>
      </c>
      <c r="P75" s="11" t="s">
        <v>155</v>
      </c>
      <c r="Q75" s="27">
        <v>11</v>
      </c>
    </row>
    <row r="76" spans="1:17">
      <c r="A76" s="25">
        <v>61</v>
      </c>
      <c r="B76" s="25" t="s">
        <v>301</v>
      </c>
      <c r="C76" s="20">
        <f t="shared" si="18"/>
        <v>1</v>
      </c>
      <c r="D76" s="21">
        <f t="shared" si="19"/>
        <v>12500</v>
      </c>
      <c r="E76" s="20">
        <v>0</v>
      </c>
      <c r="F76" s="21">
        <v>0</v>
      </c>
      <c r="G76" s="20">
        <v>0</v>
      </c>
      <c r="H76" s="21">
        <v>0</v>
      </c>
      <c r="I76" s="20">
        <v>0</v>
      </c>
      <c r="J76" s="21">
        <v>0</v>
      </c>
      <c r="K76" s="20">
        <v>1</v>
      </c>
      <c r="L76" s="21">
        <v>12500</v>
      </c>
      <c r="M76" s="20">
        <v>0</v>
      </c>
      <c r="N76" s="21">
        <v>0</v>
      </c>
      <c r="O76" s="11" t="s">
        <v>154</v>
      </c>
      <c r="P76" s="11" t="s">
        <v>302</v>
      </c>
      <c r="Q76" s="27">
        <v>11</v>
      </c>
    </row>
    <row r="77" spans="1:17">
      <c r="A77" s="25">
        <v>62</v>
      </c>
      <c r="B77" s="25" t="s">
        <v>203</v>
      </c>
      <c r="C77" s="20">
        <f t="shared" si="18"/>
        <v>2</v>
      </c>
      <c r="D77" s="21">
        <f t="shared" si="19"/>
        <v>10800</v>
      </c>
      <c r="E77" s="20">
        <v>0</v>
      </c>
      <c r="F77" s="21">
        <v>0</v>
      </c>
      <c r="G77" s="20">
        <v>0</v>
      </c>
      <c r="H77" s="21">
        <v>0</v>
      </c>
      <c r="I77" s="20">
        <v>0</v>
      </c>
      <c r="J77" s="21">
        <v>0</v>
      </c>
      <c r="K77" s="20">
        <v>0</v>
      </c>
      <c r="L77" s="21">
        <v>0</v>
      </c>
      <c r="M77" s="20">
        <v>2</v>
      </c>
      <c r="N77" s="21">
        <v>10800</v>
      </c>
      <c r="O77" s="11" t="s">
        <v>154</v>
      </c>
      <c r="P77" s="11" t="s">
        <v>204</v>
      </c>
      <c r="Q77" s="27">
        <v>11</v>
      </c>
    </row>
    <row r="78" s="15" customFormat="true" spans="1:17">
      <c r="A78" s="26"/>
      <c r="B78" s="26" t="s">
        <v>363</v>
      </c>
      <c r="C78" s="23">
        <f>SUM(C79:C81)</f>
        <v>3</v>
      </c>
      <c r="D78" s="24">
        <f t="shared" ref="D78:N78" si="20">SUM(D79:D81)</f>
        <v>83000</v>
      </c>
      <c r="E78" s="23">
        <f t="shared" si="20"/>
        <v>3</v>
      </c>
      <c r="F78" s="24">
        <f t="shared" si="20"/>
        <v>83000</v>
      </c>
      <c r="G78" s="23">
        <f t="shared" si="20"/>
        <v>0</v>
      </c>
      <c r="H78" s="24">
        <f t="shared" si="20"/>
        <v>0</v>
      </c>
      <c r="I78" s="23">
        <f t="shared" si="20"/>
        <v>0</v>
      </c>
      <c r="J78" s="24">
        <f t="shared" si="20"/>
        <v>0</v>
      </c>
      <c r="K78" s="23">
        <f t="shared" si="20"/>
        <v>0</v>
      </c>
      <c r="L78" s="24">
        <f t="shared" si="20"/>
        <v>0</v>
      </c>
      <c r="M78" s="23">
        <f t="shared" si="20"/>
        <v>0</v>
      </c>
      <c r="N78" s="24">
        <f t="shared" si="20"/>
        <v>0</v>
      </c>
      <c r="O78" s="29"/>
      <c r="P78" s="29"/>
      <c r="Q78" s="30"/>
    </row>
    <row r="79" spans="1:17">
      <c r="A79" s="25">
        <v>63</v>
      </c>
      <c r="B79" s="25" t="s">
        <v>42</v>
      </c>
      <c r="C79" s="20">
        <f>E79+G79+I79+K79+M79</f>
        <v>1</v>
      </c>
      <c r="D79" s="21">
        <f>F79+H79+J79+L79+N79</f>
        <v>21000</v>
      </c>
      <c r="E79" s="20">
        <v>1</v>
      </c>
      <c r="F79" s="21">
        <v>21000</v>
      </c>
      <c r="G79" s="20">
        <v>0</v>
      </c>
      <c r="H79" s="21">
        <v>0</v>
      </c>
      <c r="I79" s="20">
        <v>0</v>
      </c>
      <c r="J79" s="21">
        <v>0</v>
      </c>
      <c r="K79" s="20">
        <v>0</v>
      </c>
      <c r="L79" s="21">
        <v>0</v>
      </c>
      <c r="M79" s="20">
        <v>0</v>
      </c>
      <c r="N79" s="21">
        <v>0</v>
      </c>
      <c r="O79" s="11" t="s">
        <v>43</v>
      </c>
      <c r="P79" s="11" t="s">
        <v>44</v>
      </c>
      <c r="Q79" s="27">
        <v>12</v>
      </c>
    </row>
    <row r="80" spans="1:17">
      <c r="A80" s="25">
        <v>64</v>
      </c>
      <c r="B80" s="25" t="s">
        <v>222</v>
      </c>
      <c r="C80" s="20">
        <f>E80+G80+I80+K80+M80</f>
        <v>1</v>
      </c>
      <c r="D80" s="21">
        <f>F80+H80+J80+L80+N80</f>
        <v>42000</v>
      </c>
      <c r="E80" s="20">
        <v>1</v>
      </c>
      <c r="F80" s="21">
        <v>42000</v>
      </c>
      <c r="G80" s="20">
        <v>0</v>
      </c>
      <c r="H80" s="21">
        <v>0</v>
      </c>
      <c r="I80" s="20">
        <v>0</v>
      </c>
      <c r="J80" s="21">
        <v>0</v>
      </c>
      <c r="K80" s="20">
        <v>0</v>
      </c>
      <c r="L80" s="21">
        <v>0</v>
      </c>
      <c r="M80" s="20">
        <v>0</v>
      </c>
      <c r="N80" s="21">
        <v>0</v>
      </c>
      <c r="O80" s="11" t="s">
        <v>43</v>
      </c>
      <c r="P80" s="11" t="s">
        <v>223</v>
      </c>
      <c r="Q80" s="27">
        <v>12</v>
      </c>
    </row>
    <row r="81" spans="1:17">
      <c r="A81" s="25">
        <v>65</v>
      </c>
      <c r="B81" s="25" t="s">
        <v>200</v>
      </c>
      <c r="C81" s="20">
        <f>E81+G81+I81+K81+M81</f>
        <v>1</v>
      </c>
      <c r="D81" s="21">
        <f>F81+H81+J81+L81+N81</f>
        <v>20000</v>
      </c>
      <c r="E81" s="20">
        <v>1</v>
      </c>
      <c r="F81" s="21">
        <v>20000</v>
      </c>
      <c r="G81" s="20">
        <v>0</v>
      </c>
      <c r="H81" s="21">
        <v>0</v>
      </c>
      <c r="I81" s="20">
        <v>0</v>
      </c>
      <c r="J81" s="21">
        <v>0</v>
      </c>
      <c r="K81" s="20">
        <v>0</v>
      </c>
      <c r="L81" s="21">
        <v>0</v>
      </c>
      <c r="M81" s="20">
        <v>0</v>
      </c>
      <c r="N81" s="21">
        <v>0</v>
      </c>
      <c r="O81" s="11" t="s">
        <v>43</v>
      </c>
      <c r="P81" s="11" t="s">
        <v>201</v>
      </c>
      <c r="Q81" s="27">
        <v>12</v>
      </c>
    </row>
    <row r="82" s="15" customFormat="true" spans="1:17">
      <c r="A82" s="26"/>
      <c r="B82" s="26" t="s">
        <v>364</v>
      </c>
      <c r="C82" s="23">
        <f>SUM(C83)</f>
        <v>2</v>
      </c>
      <c r="D82" s="24">
        <f t="shared" ref="D82:N82" si="21">SUM(D83)</f>
        <v>9000</v>
      </c>
      <c r="E82" s="23">
        <f t="shared" si="21"/>
        <v>0</v>
      </c>
      <c r="F82" s="24">
        <f t="shared" si="21"/>
        <v>0</v>
      </c>
      <c r="G82" s="23">
        <f t="shared" si="21"/>
        <v>2</v>
      </c>
      <c r="H82" s="24">
        <f t="shared" si="21"/>
        <v>9000</v>
      </c>
      <c r="I82" s="23">
        <f t="shared" si="21"/>
        <v>0</v>
      </c>
      <c r="J82" s="24">
        <f t="shared" si="21"/>
        <v>0</v>
      </c>
      <c r="K82" s="23">
        <f t="shared" si="21"/>
        <v>0</v>
      </c>
      <c r="L82" s="24">
        <f t="shared" si="21"/>
        <v>0</v>
      </c>
      <c r="M82" s="23">
        <f t="shared" si="21"/>
        <v>0</v>
      </c>
      <c r="N82" s="24">
        <f t="shared" si="21"/>
        <v>0</v>
      </c>
      <c r="O82" s="29"/>
      <c r="P82" s="29"/>
      <c r="Q82" s="30"/>
    </row>
    <row r="83" spans="1:17">
      <c r="A83" s="25">
        <v>66</v>
      </c>
      <c r="B83" s="25" t="s">
        <v>72</v>
      </c>
      <c r="C83" s="20">
        <f>E83+G83+I83+K83+M83</f>
        <v>2</v>
      </c>
      <c r="D83" s="21">
        <f>F83+H83+J83+L83+N83</f>
        <v>9000</v>
      </c>
      <c r="E83" s="20">
        <v>0</v>
      </c>
      <c r="F83" s="21">
        <v>0</v>
      </c>
      <c r="G83" s="20">
        <v>2</v>
      </c>
      <c r="H83" s="21">
        <v>9000</v>
      </c>
      <c r="I83" s="20">
        <v>0</v>
      </c>
      <c r="J83" s="21">
        <v>0</v>
      </c>
      <c r="K83" s="20">
        <v>0</v>
      </c>
      <c r="L83" s="21">
        <v>0</v>
      </c>
      <c r="M83" s="20">
        <v>0</v>
      </c>
      <c r="N83" s="21">
        <v>0</v>
      </c>
      <c r="O83" s="11" t="s">
        <v>365</v>
      </c>
      <c r="P83" s="11" t="s">
        <v>74</v>
      </c>
      <c r="Q83" s="27">
        <v>13</v>
      </c>
    </row>
    <row r="84" s="15" customFormat="true" spans="1:17">
      <c r="A84" s="26"/>
      <c r="B84" s="26" t="s">
        <v>366</v>
      </c>
      <c r="C84" s="23">
        <f>SUM(C85)</f>
        <v>1</v>
      </c>
      <c r="D84" s="24">
        <f t="shared" ref="D84:N84" si="22">SUM(D85)</f>
        <v>15800</v>
      </c>
      <c r="E84" s="23">
        <f t="shared" si="22"/>
        <v>1</v>
      </c>
      <c r="F84" s="24">
        <f t="shared" si="22"/>
        <v>15800</v>
      </c>
      <c r="G84" s="23">
        <f t="shared" si="22"/>
        <v>0</v>
      </c>
      <c r="H84" s="24">
        <f t="shared" si="22"/>
        <v>0</v>
      </c>
      <c r="I84" s="23">
        <f t="shared" si="22"/>
        <v>0</v>
      </c>
      <c r="J84" s="24">
        <f t="shared" si="22"/>
        <v>0</v>
      </c>
      <c r="K84" s="23">
        <f t="shared" si="22"/>
        <v>0</v>
      </c>
      <c r="L84" s="24">
        <f t="shared" si="22"/>
        <v>0</v>
      </c>
      <c r="M84" s="23">
        <f t="shared" si="22"/>
        <v>0</v>
      </c>
      <c r="N84" s="24">
        <f t="shared" si="22"/>
        <v>0</v>
      </c>
      <c r="O84" s="29"/>
      <c r="P84" s="29"/>
      <c r="Q84" s="30"/>
    </row>
    <row r="85" spans="1:17">
      <c r="A85" s="25">
        <v>67</v>
      </c>
      <c r="B85" s="25" t="s">
        <v>252</v>
      </c>
      <c r="C85" s="20">
        <f>E85+G85+I85+K85+M85</f>
        <v>1</v>
      </c>
      <c r="D85" s="21">
        <f>F85+H85+J85+L85+N85</f>
        <v>15800</v>
      </c>
      <c r="E85" s="20">
        <v>1</v>
      </c>
      <c r="F85" s="21">
        <v>15800</v>
      </c>
      <c r="G85" s="20">
        <v>0</v>
      </c>
      <c r="H85" s="21">
        <v>0</v>
      </c>
      <c r="I85" s="20">
        <v>0</v>
      </c>
      <c r="J85" s="21">
        <v>0</v>
      </c>
      <c r="K85" s="20">
        <v>0</v>
      </c>
      <c r="L85" s="21">
        <v>0</v>
      </c>
      <c r="M85" s="20">
        <v>0</v>
      </c>
      <c r="N85" s="21">
        <v>0</v>
      </c>
      <c r="O85" s="11" t="s">
        <v>253</v>
      </c>
      <c r="P85" s="11" t="s">
        <v>254</v>
      </c>
      <c r="Q85" s="27">
        <v>14</v>
      </c>
    </row>
    <row r="86" s="15" customFormat="true" spans="1:17">
      <c r="A86" s="26"/>
      <c r="B86" s="26" t="s">
        <v>367</v>
      </c>
      <c r="C86" s="23">
        <f>SUM(C87:C88)</f>
        <v>2</v>
      </c>
      <c r="D86" s="24">
        <f t="shared" ref="D86:N86" si="23">SUM(D87:D88)</f>
        <v>58300</v>
      </c>
      <c r="E86" s="23">
        <f t="shared" si="23"/>
        <v>2</v>
      </c>
      <c r="F86" s="24">
        <f t="shared" si="23"/>
        <v>58300</v>
      </c>
      <c r="G86" s="23">
        <f t="shared" si="23"/>
        <v>0</v>
      </c>
      <c r="H86" s="24">
        <f t="shared" si="23"/>
        <v>0</v>
      </c>
      <c r="I86" s="23">
        <f t="shared" si="23"/>
        <v>0</v>
      </c>
      <c r="J86" s="24">
        <f t="shared" si="23"/>
        <v>0</v>
      </c>
      <c r="K86" s="23">
        <f t="shared" si="23"/>
        <v>0</v>
      </c>
      <c r="L86" s="24">
        <f t="shared" si="23"/>
        <v>0</v>
      </c>
      <c r="M86" s="23">
        <f t="shared" si="23"/>
        <v>0</v>
      </c>
      <c r="N86" s="24">
        <f t="shared" si="23"/>
        <v>0</v>
      </c>
      <c r="O86" s="29"/>
      <c r="P86" s="29"/>
      <c r="Q86" s="30"/>
    </row>
    <row r="87" spans="1:17">
      <c r="A87" s="25">
        <v>68</v>
      </c>
      <c r="B87" s="25" t="s">
        <v>272</v>
      </c>
      <c r="C87" s="20">
        <f>E87+G87+I87+K87+M87</f>
        <v>1</v>
      </c>
      <c r="D87" s="21">
        <f>F87+H87+J87+L87+N87</f>
        <v>25000</v>
      </c>
      <c r="E87" s="20">
        <v>1</v>
      </c>
      <c r="F87" s="21">
        <v>25000</v>
      </c>
      <c r="G87" s="20">
        <v>0</v>
      </c>
      <c r="H87" s="21">
        <v>0</v>
      </c>
      <c r="I87" s="20">
        <v>0</v>
      </c>
      <c r="J87" s="21">
        <v>0</v>
      </c>
      <c r="K87" s="20">
        <v>0</v>
      </c>
      <c r="L87" s="21">
        <v>0</v>
      </c>
      <c r="M87" s="20">
        <v>0</v>
      </c>
      <c r="N87" s="21">
        <v>0</v>
      </c>
      <c r="O87" s="11" t="s">
        <v>249</v>
      </c>
      <c r="P87" s="11" t="s">
        <v>273</v>
      </c>
      <c r="Q87" s="27">
        <v>15</v>
      </c>
    </row>
    <row r="88" spans="1:17">
      <c r="A88" s="25">
        <v>69</v>
      </c>
      <c r="B88" s="25" t="s">
        <v>248</v>
      </c>
      <c r="C88" s="20">
        <f>E88+G88+I88+K88+M88</f>
        <v>1</v>
      </c>
      <c r="D88" s="21">
        <f>F88+H88+J88+L88+N88</f>
        <v>33300</v>
      </c>
      <c r="E88" s="20">
        <v>1</v>
      </c>
      <c r="F88" s="21">
        <v>33300</v>
      </c>
      <c r="G88" s="20">
        <v>0</v>
      </c>
      <c r="H88" s="21">
        <v>0</v>
      </c>
      <c r="I88" s="20">
        <v>0</v>
      </c>
      <c r="J88" s="21">
        <v>0</v>
      </c>
      <c r="K88" s="20">
        <v>0</v>
      </c>
      <c r="L88" s="21">
        <v>0</v>
      </c>
      <c r="M88" s="20">
        <v>0</v>
      </c>
      <c r="N88" s="21">
        <v>0</v>
      </c>
      <c r="O88" s="11" t="s">
        <v>249</v>
      </c>
      <c r="P88" s="11" t="s">
        <v>250</v>
      </c>
      <c r="Q88" s="27">
        <v>15</v>
      </c>
    </row>
  </sheetData>
  <autoFilter ref="A3:Q88">
    <extLst/>
  </autoFilter>
  <sortState ref="A3:Q72">
    <sortCondition ref="Q3:Q72"/>
    <sortCondition ref="P3:P72"/>
  </sortState>
  <mergeCells count="1">
    <mergeCell ref="A2:N2"/>
  </mergeCells>
  <pageMargins left="0.700694444444445" right="0.700694444444445" top="0.554861111111111" bottom="0.554861111111111" header="0.298611111111111" footer="0.298611111111111"/>
  <pageSetup paperSize="9" scale="8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5" sqref="E5"/>
    </sheetView>
  </sheetViews>
  <sheetFormatPr defaultColWidth="9" defaultRowHeight="13.5" outlineLevelCol="1"/>
  <cols>
    <col min="1" max="1" width="8.775" customWidth="true"/>
  </cols>
  <sheetData>
    <row r="1" spans="1:2">
      <c r="A1" s="12" t="s">
        <v>35</v>
      </c>
      <c r="B1">
        <v>1</v>
      </c>
    </row>
    <row r="2" spans="1:2">
      <c r="A2" s="12" t="s">
        <v>133</v>
      </c>
      <c r="B2">
        <v>2</v>
      </c>
    </row>
    <row r="3" spans="1:2">
      <c r="A3" s="12" t="s">
        <v>19</v>
      </c>
      <c r="B3">
        <v>3</v>
      </c>
    </row>
    <row r="4" spans="1:2">
      <c r="A4" s="12" t="s">
        <v>257</v>
      </c>
      <c r="B4">
        <v>4</v>
      </c>
    </row>
    <row r="5" spans="1:2">
      <c r="A5" s="12" t="s">
        <v>31</v>
      </c>
      <c r="B5">
        <v>5</v>
      </c>
    </row>
    <row r="6" spans="1:2">
      <c r="A6" s="12" t="s">
        <v>238</v>
      </c>
      <c r="B6">
        <v>6</v>
      </c>
    </row>
    <row r="7" spans="1:2">
      <c r="A7" s="12" t="s">
        <v>358</v>
      </c>
      <c r="B7">
        <v>7</v>
      </c>
    </row>
    <row r="8" spans="1:2">
      <c r="A8" s="12" t="s">
        <v>210</v>
      </c>
      <c r="B8">
        <v>8</v>
      </c>
    </row>
    <row r="9" spans="1:2">
      <c r="A9" s="12" t="s">
        <v>27</v>
      </c>
      <c r="B9">
        <v>9</v>
      </c>
    </row>
    <row r="10" spans="1:2">
      <c r="A10" s="12" t="s">
        <v>54</v>
      </c>
      <c r="B10">
        <v>10</v>
      </c>
    </row>
    <row r="11" spans="1:2">
      <c r="A11" s="12" t="s">
        <v>154</v>
      </c>
      <c r="B11">
        <v>11</v>
      </c>
    </row>
    <row r="12" spans="1:2">
      <c r="A12" s="12" t="s">
        <v>43</v>
      </c>
      <c r="B12">
        <v>12</v>
      </c>
    </row>
    <row r="13" spans="1:2">
      <c r="A13" s="12" t="s">
        <v>365</v>
      </c>
      <c r="B13">
        <v>13</v>
      </c>
    </row>
    <row r="14" spans="1:2">
      <c r="A14" s="12" t="s">
        <v>253</v>
      </c>
      <c r="B14">
        <v>14</v>
      </c>
    </row>
    <row r="15" spans="1:2">
      <c r="A15" s="12" t="s">
        <v>249</v>
      </c>
      <c r="B15">
        <v>15</v>
      </c>
    </row>
    <row r="16" spans="1:2">
      <c r="A16" s="13" t="s">
        <v>368</v>
      </c>
      <c r="B16">
        <v>16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2"/>
  <sheetViews>
    <sheetView workbookViewId="0">
      <selection activeCell="B23" sqref="B23"/>
    </sheetView>
  </sheetViews>
  <sheetFormatPr defaultColWidth="9" defaultRowHeight="13.5"/>
  <cols>
    <col min="1" max="1" width="5.33333333333333" style="1" customWidth="true"/>
    <col min="2" max="2" width="38" style="1" customWidth="true"/>
    <col min="3" max="3" width="12.8833333333333" style="2" customWidth="true"/>
    <col min="4" max="4" width="13.8833333333333" style="3" customWidth="true"/>
    <col min="5" max="5" width="9.88333333333333" style="2" customWidth="true"/>
    <col min="6" max="6" width="11.6666666666667" style="3" customWidth="true"/>
    <col min="7" max="7" width="14.1083333333333" style="2" customWidth="true"/>
    <col min="8" max="8" width="11.6666666666667" style="3" customWidth="true"/>
    <col min="9" max="9" width="9.88333333333333" style="2" customWidth="true"/>
    <col min="10" max="10" width="10.2166666666667" style="3" customWidth="true"/>
    <col min="11" max="11" width="14.2166666666667" style="2" customWidth="true"/>
    <col min="12" max="12" width="9.33333333333333" style="3" customWidth="true"/>
    <col min="13" max="13" width="10" style="2" customWidth="true"/>
    <col min="14" max="14" width="9.33333333333333" style="3" customWidth="true"/>
    <col min="15" max="15" width="5.33333333333333" style="4" customWidth="true"/>
    <col min="16" max="16" width="7.21666666666667" style="4" customWidth="true"/>
    <col min="17" max="17" width="9.10833333333333" style="4" customWidth="true"/>
    <col min="18" max="16384" width="8.88333333333333" style="1"/>
  </cols>
  <sheetData>
    <row r="1" ht="18.75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7">
      <c r="A2" s="6" t="s">
        <v>1</v>
      </c>
      <c r="B2" s="6" t="s">
        <v>2</v>
      </c>
      <c r="C2" s="7" t="s">
        <v>338</v>
      </c>
      <c r="D2" s="8" t="s">
        <v>339</v>
      </c>
      <c r="E2" s="7" t="s">
        <v>340</v>
      </c>
      <c r="F2" s="8" t="s">
        <v>341</v>
      </c>
      <c r="G2" s="7" t="s">
        <v>342</v>
      </c>
      <c r="H2" s="8" t="s">
        <v>343</v>
      </c>
      <c r="I2" s="7" t="s">
        <v>344</v>
      </c>
      <c r="J2" s="8" t="s">
        <v>345</v>
      </c>
      <c r="K2" s="7" t="s">
        <v>346</v>
      </c>
      <c r="L2" s="8" t="s">
        <v>347</v>
      </c>
      <c r="M2" s="7" t="s">
        <v>348</v>
      </c>
      <c r="N2" s="8" t="s">
        <v>349</v>
      </c>
      <c r="O2" s="11" t="s">
        <v>15</v>
      </c>
      <c r="P2" s="11" t="s">
        <v>16</v>
      </c>
      <c r="Q2" s="11" t="s">
        <v>17</v>
      </c>
    </row>
    <row r="3" spans="1:17">
      <c r="A3" s="6"/>
      <c r="B3" s="6" t="s">
        <v>350</v>
      </c>
      <c r="C3" s="7">
        <f t="shared" ref="C3:E3" si="0">SUM(C4:C72)</f>
        <v>156</v>
      </c>
      <c r="D3" s="8">
        <f t="shared" si="0"/>
        <v>2897700</v>
      </c>
      <c r="E3" s="7">
        <f t="shared" si="0"/>
        <v>33</v>
      </c>
      <c r="F3" s="8">
        <f t="shared" ref="F3:N3" si="1">SUM(F4:F72)</f>
        <v>1219800</v>
      </c>
      <c r="G3" s="7">
        <f t="shared" si="1"/>
        <v>77</v>
      </c>
      <c r="H3" s="8">
        <f t="shared" si="1"/>
        <v>1260800</v>
      </c>
      <c r="I3" s="7">
        <f t="shared" si="1"/>
        <v>27</v>
      </c>
      <c r="J3" s="8">
        <f t="shared" si="1"/>
        <v>311400</v>
      </c>
      <c r="K3" s="7">
        <f t="shared" si="1"/>
        <v>16</v>
      </c>
      <c r="L3" s="8">
        <f t="shared" si="1"/>
        <v>91500</v>
      </c>
      <c r="M3" s="7">
        <f t="shared" si="1"/>
        <v>3</v>
      </c>
      <c r="N3" s="8">
        <f t="shared" si="1"/>
        <v>14200</v>
      </c>
      <c r="O3" s="11"/>
      <c r="P3" s="11"/>
      <c r="Q3" s="11"/>
    </row>
    <row r="4" spans="1:17">
      <c r="A4" s="9">
        <v>1</v>
      </c>
      <c r="B4" s="9" t="s">
        <v>18</v>
      </c>
      <c r="C4" s="7">
        <f>E4+G4+I4+K4+M4</f>
        <v>1</v>
      </c>
      <c r="D4" s="10">
        <f>F4+H4+J4+L4+N4</f>
        <v>84000</v>
      </c>
      <c r="E4" s="7">
        <v>1</v>
      </c>
      <c r="F4" s="10">
        <v>84000</v>
      </c>
      <c r="G4" s="7">
        <v>0</v>
      </c>
      <c r="H4" s="10">
        <v>0</v>
      </c>
      <c r="I4" s="7">
        <v>0</v>
      </c>
      <c r="J4" s="10">
        <v>0</v>
      </c>
      <c r="K4" s="7">
        <v>0</v>
      </c>
      <c r="L4" s="10">
        <v>0</v>
      </c>
      <c r="M4" s="7">
        <v>0</v>
      </c>
      <c r="N4" s="10">
        <v>0</v>
      </c>
      <c r="O4" s="11" t="s">
        <v>19</v>
      </c>
      <c r="P4" s="11" t="s">
        <v>20</v>
      </c>
      <c r="Q4" s="4">
        <v>3</v>
      </c>
    </row>
    <row r="5" spans="1:17">
      <c r="A5" s="9">
        <v>2</v>
      </c>
      <c r="B5" s="9" t="s">
        <v>22</v>
      </c>
      <c r="C5" s="7">
        <f t="shared" ref="C5:C68" si="2">E5+G5+I5+K5+M5</f>
        <v>1</v>
      </c>
      <c r="D5" s="10">
        <f t="shared" ref="D5:D68" si="3">F5+H5+J5+L5+N5</f>
        <v>13700</v>
      </c>
      <c r="E5" s="7">
        <v>0</v>
      </c>
      <c r="F5" s="10">
        <v>0</v>
      </c>
      <c r="G5" s="7">
        <v>1</v>
      </c>
      <c r="H5" s="10">
        <v>13700</v>
      </c>
      <c r="I5" s="7">
        <v>0</v>
      </c>
      <c r="J5" s="10">
        <v>0</v>
      </c>
      <c r="K5" s="7">
        <v>0</v>
      </c>
      <c r="L5" s="10">
        <v>0</v>
      </c>
      <c r="M5" s="7">
        <v>0</v>
      </c>
      <c r="N5" s="10">
        <v>0</v>
      </c>
      <c r="O5" s="11" t="s">
        <v>154</v>
      </c>
      <c r="P5" s="11" t="s">
        <v>24</v>
      </c>
      <c r="Q5" s="4">
        <v>11</v>
      </c>
    </row>
    <row r="6" spans="1:17">
      <c r="A6" s="9">
        <v>3</v>
      </c>
      <c r="B6" s="9" t="s">
        <v>26</v>
      </c>
      <c r="C6" s="7">
        <f t="shared" si="2"/>
        <v>1</v>
      </c>
      <c r="D6" s="10">
        <f t="shared" si="3"/>
        <v>28000</v>
      </c>
      <c r="E6" s="7">
        <v>1</v>
      </c>
      <c r="F6" s="10">
        <v>28000</v>
      </c>
      <c r="G6" s="7">
        <v>0</v>
      </c>
      <c r="H6" s="10">
        <v>0</v>
      </c>
      <c r="I6" s="7">
        <v>0</v>
      </c>
      <c r="J6" s="10">
        <v>0</v>
      </c>
      <c r="K6" s="7">
        <v>0</v>
      </c>
      <c r="L6" s="10">
        <v>0</v>
      </c>
      <c r="M6" s="7">
        <v>0</v>
      </c>
      <c r="N6" s="10">
        <v>0</v>
      </c>
      <c r="O6" s="11" t="s">
        <v>27</v>
      </c>
      <c r="P6" s="11" t="s">
        <v>28</v>
      </c>
      <c r="Q6" s="4">
        <v>9</v>
      </c>
    </row>
    <row r="7" spans="1:17">
      <c r="A7" s="9">
        <v>4</v>
      </c>
      <c r="B7" s="9" t="s">
        <v>30</v>
      </c>
      <c r="C7" s="7">
        <f t="shared" si="2"/>
        <v>1</v>
      </c>
      <c r="D7" s="10">
        <f t="shared" si="3"/>
        <v>42000</v>
      </c>
      <c r="E7" s="7">
        <v>1</v>
      </c>
      <c r="F7" s="10">
        <v>42000</v>
      </c>
      <c r="G7" s="7">
        <v>0</v>
      </c>
      <c r="H7" s="10">
        <v>0</v>
      </c>
      <c r="I7" s="7">
        <v>0</v>
      </c>
      <c r="J7" s="10">
        <v>0</v>
      </c>
      <c r="K7" s="7">
        <v>0</v>
      </c>
      <c r="L7" s="10">
        <v>0</v>
      </c>
      <c r="M7" s="7">
        <v>0</v>
      </c>
      <c r="N7" s="10">
        <v>0</v>
      </c>
      <c r="O7" s="11" t="s">
        <v>31</v>
      </c>
      <c r="P7" s="11" t="s">
        <v>32</v>
      </c>
      <c r="Q7" s="4">
        <v>5</v>
      </c>
    </row>
    <row r="8" spans="1:17">
      <c r="A8" s="9">
        <v>5</v>
      </c>
      <c r="B8" s="9" t="s">
        <v>34</v>
      </c>
      <c r="C8" s="7">
        <f t="shared" si="2"/>
        <v>4</v>
      </c>
      <c r="D8" s="10">
        <f t="shared" si="3"/>
        <v>160000</v>
      </c>
      <c r="E8" s="7">
        <v>1</v>
      </c>
      <c r="F8" s="10">
        <v>49000</v>
      </c>
      <c r="G8" s="7">
        <v>3</v>
      </c>
      <c r="H8" s="10">
        <v>111000</v>
      </c>
      <c r="I8" s="7">
        <v>0</v>
      </c>
      <c r="J8" s="10">
        <v>0</v>
      </c>
      <c r="K8" s="7">
        <v>0</v>
      </c>
      <c r="L8" s="10">
        <v>0</v>
      </c>
      <c r="M8" s="7">
        <v>0</v>
      </c>
      <c r="N8" s="10">
        <v>0</v>
      </c>
      <c r="O8" s="11" t="s">
        <v>35</v>
      </c>
      <c r="P8" s="11" t="s">
        <v>36</v>
      </c>
      <c r="Q8" s="4">
        <v>1</v>
      </c>
    </row>
    <row r="9" spans="1:17">
      <c r="A9" s="9">
        <v>6</v>
      </c>
      <c r="B9" s="9" t="s">
        <v>42</v>
      </c>
      <c r="C9" s="7">
        <f t="shared" si="2"/>
        <v>1</v>
      </c>
      <c r="D9" s="10">
        <f t="shared" si="3"/>
        <v>21000</v>
      </c>
      <c r="E9" s="7">
        <v>1</v>
      </c>
      <c r="F9" s="10">
        <v>21000</v>
      </c>
      <c r="G9" s="7">
        <v>0</v>
      </c>
      <c r="H9" s="10">
        <v>0</v>
      </c>
      <c r="I9" s="7">
        <v>0</v>
      </c>
      <c r="J9" s="10">
        <v>0</v>
      </c>
      <c r="K9" s="7">
        <v>0</v>
      </c>
      <c r="L9" s="10">
        <v>0</v>
      </c>
      <c r="M9" s="7">
        <v>0</v>
      </c>
      <c r="N9" s="10">
        <v>0</v>
      </c>
      <c r="O9" s="11" t="s">
        <v>43</v>
      </c>
      <c r="P9" s="11" t="s">
        <v>44</v>
      </c>
      <c r="Q9" s="4">
        <v>12</v>
      </c>
    </row>
    <row r="10" spans="1:17">
      <c r="A10" s="9">
        <v>7</v>
      </c>
      <c r="B10" s="9" t="s">
        <v>46</v>
      </c>
      <c r="C10" s="7">
        <f t="shared" si="2"/>
        <v>1</v>
      </c>
      <c r="D10" s="10">
        <f t="shared" si="3"/>
        <v>11000</v>
      </c>
      <c r="E10" s="7">
        <v>0</v>
      </c>
      <c r="F10" s="10">
        <v>0</v>
      </c>
      <c r="G10" s="7">
        <v>1</v>
      </c>
      <c r="H10" s="10">
        <v>11000</v>
      </c>
      <c r="I10" s="7">
        <v>0</v>
      </c>
      <c r="J10" s="10">
        <v>0</v>
      </c>
      <c r="K10" s="7">
        <v>0</v>
      </c>
      <c r="L10" s="10">
        <v>0</v>
      </c>
      <c r="M10" s="7">
        <v>0</v>
      </c>
      <c r="N10" s="10">
        <v>0</v>
      </c>
      <c r="O10" s="11" t="s">
        <v>35</v>
      </c>
      <c r="P10" s="11" t="s">
        <v>47</v>
      </c>
      <c r="Q10" s="4">
        <v>1</v>
      </c>
    </row>
    <row r="11" spans="1:17">
      <c r="A11" s="9">
        <v>8</v>
      </c>
      <c r="B11" s="9" t="s">
        <v>49</v>
      </c>
      <c r="C11" s="7">
        <f t="shared" si="2"/>
        <v>2</v>
      </c>
      <c r="D11" s="10">
        <f t="shared" si="3"/>
        <v>57500</v>
      </c>
      <c r="E11" s="7">
        <v>0</v>
      </c>
      <c r="F11" s="10">
        <v>0</v>
      </c>
      <c r="G11" s="7">
        <v>2</v>
      </c>
      <c r="H11" s="10">
        <v>57500</v>
      </c>
      <c r="I11" s="7">
        <v>0</v>
      </c>
      <c r="J11" s="10">
        <v>0</v>
      </c>
      <c r="K11" s="7">
        <v>0</v>
      </c>
      <c r="L11" s="10">
        <v>0</v>
      </c>
      <c r="M11" s="7">
        <v>0</v>
      </c>
      <c r="N11" s="10">
        <v>0</v>
      </c>
      <c r="O11" s="11" t="s">
        <v>35</v>
      </c>
      <c r="P11" s="11" t="s">
        <v>50</v>
      </c>
      <c r="Q11" s="4">
        <v>1</v>
      </c>
    </row>
    <row r="12" spans="1:17">
      <c r="A12" s="9">
        <v>9</v>
      </c>
      <c r="B12" s="9" t="s">
        <v>53</v>
      </c>
      <c r="C12" s="7">
        <f t="shared" si="2"/>
        <v>1</v>
      </c>
      <c r="D12" s="10">
        <f t="shared" si="3"/>
        <v>4900</v>
      </c>
      <c r="E12" s="7">
        <v>0</v>
      </c>
      <c r="F12" s="10">
        <v>0</v>
      </c>
      <c r="G12" s="7">
        <v>0</v>
      </c>
      <c r="H12" s="10">
        <v>0</v>
      </c>
      <c r="I12" s="7">
        <v>1</v>
      </c>
      <c r="J12" s="10">
        <v>4900</v>
      </c>
      <c r="K12" s="7">
        <v>0</v>
      </c>
      <c r="L12" s="10">
        <v>0</v>
      </c>
      <c r="M12" s="7">
        <v>0</v>
      </c>
      <c r="N12" s="10">
        <v>0</v>
      </c>
      <c r="O12" s="11" t="s">
        <v>54</v>
      </c>
      <c r="P12" s="11" t="s">
        <v>55</v>
      </c>
      <c r="Q12" s="4">
        <v>10</v>
      </c>
    </row>
    <row r="13" spans="1:17">
      <c r="A13" s="9">
        <v>10</v>
      </c>
      <c r="B13" s="9" t="s">
        <v>57</v>
      </c>
      <c r="C13" s="7">
        <f t="shared" si="2"/>
        <v>1</v>
      </c>
      <c r="D13" s="10">
        <f t="shared" si="3"/>
        <v>84000</v>
      </c>
      <c r="E13" s="7">
        <v>1</v>
      </c>
      <c r="F13" s="10">
        <v>84000</v>
      </c>
      <c r="G13" s="7">
        <v>0</v>
      </c>
      <c r="H13" s="10">
        <v>0</v>
      </c>
      <c r="I13" s="7">
        <v>0</v>
      </c>
      <c r="J13" s="10">
        <v>0</v>
      </c>
      <c r="K13" s="7">
        <v>0</v>
      </c>
      <c r="L13" s="10">
        <v>0</v>
      </c>
      <c r="M13" s="7">
        <v>0</v>
      </c>
      <c r="N13" s="10">
        <v>0</v>
      </c>
      <c r="O13" s="11" t="s">
        <v>35</v>
      </c>
      <c r="P13" s="11" t="s">
        <v>58</v>
      </c>
      <c r="Q13" s="4">
        <v>1</v>
      </c>
    </row>
    <row r="14" spans="1:17">
      <c r="A14" s="9">
        <v>11</v>
      </c>
      <c r="B14" s="9" t="s">
        <v>60</v>
      </c>
      <c r="C14" s="7">
        <f t="shared" si="2"/>
        <v>4</v>
      </c>
      <c r="D14" s="10">
        <f t="shared" si="3"/>
        <v>29000</v>
      </c>
      <c r="E14" s="7">
        <v>0</v>
      </c>
      <c r="F14" s="10">
        <v>0</v>
      </c>
      <c r="G14" s="7">
        <v>2</v>
      </c>
      <c r="H14" s="10">
        <v>17000</v>
      </c>
      <c r="I14" s="7">
        <v>0</v>
      </c>
      <c r="J14" s="10">
        <v>0</v>
      </c>
      <c r="K14" s="7">
        <v>2</v>
      </c>
      <c r="L14" s="10">
        <v>12000</v>
      </c>
      <c r="M14" s="7">
        <v>0</v>
      </c>
      <c r="N14" s="10">
        <v>0</v>
      </c>
      <c r="O14" s="11" t="s">
        <v>35</v>
      </c>
      <c r="P14" s="11" t="s">
        <v>61</v>
      </c>
      <c r="Q14" s="4">
        <v>1</v>
      </c>
    </row>
    <row r="15" spans="1:17">
      <c r="A15" s="9">
        <v>12</v>
      </c>
      <c r="B15" s="9" t="s">
        <v>66</v>
      </c>
      <c r="C15" s="7">
        <f t="shared" si="2"/>
        <v>1</v>
      </c>
      <c r="D15" s="10">
        <f t="shared" si="3"/>
        <v>30000</v>
      </c>
      <c r="E15" s="7">
        <v>0</v>
      </c>
      <c r="F15" s="10">
        <v>0</v>
      </c>
      <c r="G15" s="7">
        <v>1</v>
      </c>
      <c r="H15" s="10">
        <v>30000</v>
      </c>
      <c r="I15" s="7">
        <v>0</v>
      </c>
      <c r="J15" s="10">
        <v>0</v>
      </c>
      <c r="K15" s="7">
        <v>0</v>
      </c>
      <c r="L15" s="10">
        <v>0</v>
      </c>
      <c r="M15" s="7">
        <v>0</v>
      </c>
      <c r="N15" s="10">
        <v>0</v>
      </c>
      <c r="O15" s="11" t="s">
        <v>35</v>
      </c>
      <c r="P15" s="11" t="s">
        <v>67</v>
      </c>
      <c r="Q15" s="4">
        <v>1</v>
      </c>
    </row>
    <row r="16" spans="1:17">
      <c r="A16" s="9">
        <v>13</v>
      </c>
      <c r="B16" s="9" t="s">
        <v>69</v>
      </c>
      <c r="C16" s="7">
        <f t="shared" si="2"/>
        <v>1</v>
      </c>
      <c r="D16" s="10">
        <f t="shared" si="3"/>
        <v>15000</v>
      </c>
      <c r="E16" s="7">
        <v>1</v>
      </c>
      <c r="F16" s="10">
        <v>15000</v>
      </c>
      <c r="G16" s="7">
        <v>0</v>
      </c>
      <c r="H16" s="10">
        <v>0</v>
      </c>
      <c r="I16" s="7">
        <v>0</v>
      </c>
      <c r="J16" s="10">
        <v>0</v>
      </c>
      <c r="K16" s="7">
        <v>0</v>
      </c>
      <c r="L16" s="10">
        <v>0</v>
      </c>
      <c r="M16" s="7">
        <v>0</v>
      </c>
      <c r="N16" s="10">
        <v>0</v>
      </c>
      <c r="O16" s="11" t="s">
        <v>35</v>
      </c>
      <c r="P16" s="11" t="s">
        <v>70</v>
      </c>
      <c r="Q16" s="4">
        <v>1</v>
      </c>
    </row>
    <row r="17" spans="1:17">
      <c r="A17" s="9">
        <v>14</v>
      </c>
      <c r="B17" s="9" t="s">
        <v>72</v>
      </c>
      <c r="C17" s="7">
        <f t="shared" si="2"/>
        <v>2</v>
      </c>
      <c r="D17" s="10">
        <f t="shared" si="3"/>
        <v>9000</v>
      </c>
      <c r="E17" s="7">
        <v>0</v>
      </c>
      <c r="F17" s="10">
        <v>0</v>
      </c>
      <c r="G17" s="7">
        <v>2</v>
      </c>
      <c r="H17" s="10">
        <v>9000</v>
      </c>
      <c r="I17" s="7">
        <v>0</v>
      </c>
      <c r="J17" s="10">
        <v>0</v>
      </c>
      <c r="K17" s="7">
        <v>0</v>
      </c>
      <c r="L17" s="10">
        <v>0</v>
      </c>
      <c r="M17" s="7">
        <v>0</v>
      </c>
      <c r="N17" s="10">
        <v>0</v>
      </c>
      <c r="O17" s="11" t="s">
        <v>365</v>
      </c>
      <c r="P17" s="11" t="s">
        <v>74</v>
      </c>
      <c r="Q17" s="4">
        <v>13</v>
      </c>
    </row>
    <row r="18" spans="1:17">
      <c r="A18" s="9">
        <v>15</v>
      </c>
      <c r="B18" s="9" t="s">
        <v>77</v>
      </c>
      <c r="C18" s="7">
        <f t="shared" si="2"/>
        <v>1</v>
      </c>
      <c r="D18" s="10">
        <f t="shared" si="3"/>
        <v>21000</v>
      </c>
      <c r="E18" s="7">
        <v>1</v>
      </c>
      <c r="F18" s="10">
        <v>21000</v>
      </c>
      <c r="G18" s="7">
        <v>0</v>
      </c>
      <c r="H18" s="10">
        <v>0</v>
      </c>
      <c r="I18" s="7">
        <v>0</v>
      </c>
      <c r="J18" s="10">
        <v>0</v>
      </c>
      <c r="K18" s="7">
        <v>0</v>
      </c>
      <c r="L18" s="10">
        <v>0</v>
      </c>
      <c r="M18" s="7">
        <v>0</v>
      </c>
      <c r="N18" s="10">
        <v>0</v>
      </c>
      <c r="O18" s="11" t="s">
        <v>27</v>
      </c>
      <c r="P18" s="11" t="s">
        <v>78</v>
      </c>
      <c r="Q18" s="4">
        <v>9</v>
      </c>
    </row>
    <row r="19" spans="1:17">
      <c r="A19" s="9">
        <v>16</v>
      </c>
      <c r="B19" s="9" t="s">
        <v>80</v>
      </c>
      <c r="C19" s="7">
        <f t="shared" si="2"/>
        <v>13</v>
      </c>
      <c r="D19" s="10">
        <f t="shared" si="3"/>
        <v>144900</v>
      </c>
      <c r="E19" s="7">
        <v>0</v>
      </c>
      <c r="F19" s="10">
        <v>0</v>
      </c>
      <c r="G19" s="7">
        <v>13</v>
      </c>
      <c r="H19" s="10">
        <v>144900</v>
      </c>
      <c r="I19" s="7">
        <v>0</v>
      </c>
      <c r="J19" s="10">
        <v>0</v>
      </c>
      <c r="K19" s="7">
        <v>0</v>
      </c>
      <c r="L19" s="10">
        <v>0</v>
      </c>
      <c r="M19" s="7">
        <v>0</v>
      </c>
      <c r="N19" s="10">
        <v>0</v>
      </c>
      <c r="O19" s="11" t="s">
        <v>35</v>
      </c>
      <c r="P19" s="11" t="s">
        <v>81</v>
      </c>
      <c r="Q19" s="4">
        <v>1</v>
      </c>
    </row>
    <row r="20" spans="1:17">
      <c r="A20" s="9">
        <v>17</v>
      </c>
      <c r="B20" s="9" t="s">
        <v>95</v>
      </c>
      <c r="C20" s="7">
        <f t="shared" si="2"/>
        <v>1</v>
      </c>
      <c r="D20" s="10">
        <f t="shared" si="3"/>
        <v>10400</v>
      </c>
      <c r="E20" s="7">
        <v>0</v>
      </c>
      <c r="F20" s="10">
        <v>0</v>
      </c>
      <c r="G20" s="7">
        <v>1</v>
      </c>
      <c r="H20" s="10">
        <v>10400</v>
      </c>
      <c r="I20" s="7">
        <v>0</v>
      </c>
      <c r="J20" s="10">
        <v>0</v>
      </c>
      <c r="K20" s="7">
        <v>0</v>
      </c>
      <c r="L20" s="10">
        <v>0</v>
      </c>
      <c r="M20" s="7">
        <v>0</v>
      </c>
      <c r="N20" s="10">
        <v>0</v>
      </c>
      <c r="O20" s="11" t="s">
        <v>31</v>
      </c>
      <c r="P20" s="11" t="s">
        <v>97</v>
      </c>
      <c r="Q20" s="4">
        <v>5</v>
      </c>
    </row>
    <row r="21" spans="1:17">
      <c r="A21" s="9">
        <v>18</v>
      </c>
      <c r="B21" s="9" t="s">
        <v>99</v>
      </c>
      <c r="C21" s="7">
        <f t="shared" si="2"/>
        <v>1</v>
      </c>
      <c r="D21" s="10">
        <f t="shared" si="3"/>
        <v>15700</v>
      </c>
      <c r="E21" s="7">
        <v>0</v>
      </c>
      <c r="F21" s="10">
        <v>0</v>
      </c>
      <c r="G21" s="7">
        <v>0</v>
      </c>
      <c r="H21" s="10">
        <v>0</v>
      </c>
      <c r="I21" s="7">
        <v>1</v>
      </c>
      <c r="J21" s="10">
        <v>15700</v>
      </c>
      <c r="K21" s="7">
        <v>0</v>
      </c>
      <c r="L21" s="10">
        <v>0</v>
      </c>
      <c r="M21" s="7">
        <v>0</v>
      </c>
      <c r="N21" s="10">
        <v>0</v>
      </c>
      <c r="O21" s="11" t="s">
        <v>35</v>
      </c>
      <c r="P21" s="11" t="s">
        <v>100</v>
      </c>
      <c r="Q21" s="4">
        <v>1</v>
      </c>
    </row>
    <row r="22" spans="1:17">
      <c r="A22" s="9">
        <v>19</v>
      </c>
      <c r="B22" s="9" t="s">
        <v>102</v>
      </c>
      <c r="C22" s="7">
        <f t="shared" si="2"/>
        <v>1</v>
      </c>
      <c r="D22" s="10">
        <f t="shared" si="3"/>
        <v>21000</v>
      </c>
      <c r="E22" s="7">
        <v>1</v>
      </c>
      <c r="F22" s="10">
        <v>21000</v>
      </c>
      <c r="G22" s="7">
        <v>0</v>
      </c>
      <c r="H22" s="10">
        <v>0</v>
      </c>
      <c r="I22" s="7">
        <v>0</v>
      </c>
      <c r="J22" s="10">
        <v>0</v>
      </c>
      <c r="K22" s="7">
        <v>0</v>
      </c>
      <c r="L22" s="10">
        <v>0</v>
      </c>
      <c r="M22" s="7">
        <v>0</v>
      </c>
      <c r="N22" s="10">
        <v>0</v>
      </c>
      <c r="O22" s="11" t="s">
        <v>35</v>
      </c>
      <c r="P22" s="11" t="s">
        <v>103</v>
      </c>
      <c r="Q22" s="4">
        <v>1</v>
      </c>
    </row>
    <row r="23" spans="1:17">
      <c r="A23" s="9">
        <v>20</v>
      </c>
      <c r="B23" s="9" t="s">
        <v>105</v>
      </c>
      <c r="C23" s="7">
        <f t="shared" si="2"/>
        <v>2</v>
      </c>
      <c r="D23" s="10">
        <f t="shared" si="3"/>
        <v>13400</v>
      </c>
      <c r="E23" s="7">
        <v>0</v>
      </c>
      <c r="F23" s="10">
        <v>0</v>
      </c>
      <c r="G23" s="7">
        <v>0</v>
      </c>
      <c r="H23" s="10">
        <v>0</v>
      </c>
      <c r="I23" s="7">
        <v>2</v>
      </c>
      <c r="J23" s="10">
        <v>13400</v>
      </c>
      <c r="K23" s="7">
        <v>0</v>
      </c>
      <c r="L23" s="10">
        <v>0</v>
      </c>
      <c r="M23" s="7">
        <v>0</v>
      </c>
      <c r="N23" s="10">
        <v>0</v>
      </c>
      <c r="O23" s="11" t="s">
        <v>27</v>
      </c>
      <c r="P23" s="11" t="s">
        <v>106</v>
      </c>
      <c r="Q23" s="4">
        <v>9</v>
      </c>
    </row>
    <row r="24" spans="1:17">
      <c r="A24" s="9">
        <v>21</v>
      </c>
      <c r="B24" s="9" t="s">
        <v>109</v>
      </c>
      <c r="C24" s="7">
        <f t="shared" si="2"/>
        <v>2</v>
      </c>
      <c r="D24" s="10">
        <f t="shared" si="3"/>
        <v>38500</v>
      </c>
      <c r="E24" s="7">
        <v>0</v>
      </c>
      <c r="F24" s="10">
        <v>0</v>
      </c>
      <c r="G24" s="7">
        <v>2</v>
      </c>
      <c r="H24" s="10">
        <v>38500</v>
      </c>
      <c r="I24" s="7">
        <v>0</v>
      </c>
      <c r="J24" s="10">
        <v>0</v>
      </c>
      <c r="K24" s="7">
        <v>0</v>
      </c>
      <c r="L24" s="10">
        <v>0</v>
      </c>
      <c r="M24" s="7">
        <v>0</v>
      </c>
      <c r="N24" s="10">
        <v>0</v>
      </c>
      <c r="O24" s="11" t="s">
        <v>27</v>
      </c>
      <c r="P24" s="11" t="s">
        <v>111</v>
      </c>
      <c r="Q24" s="4">
        <v>9</v>
      </c>
    </row>
    <row r="25" spans="1:17">
      <c r="A25" s="9">
        <v>22</v>
      </c>
      <c r="B25" s="9" t="s">
        <v>114</v>
      </c>
      <c r="C25" s="7">
        <f t="shared" si="2"/>
        <v>3</v>
      </c>
      <c r="D25" s="10">
        <f t="shared" si="3"/>
        <v>32400</v>
      </c>
      <c r="E25" s="7">
        <v>0</v>
      </c>
      <c r="F25" s="10">
        <v>0</v>
      </c>
      <c r="G25" s="7">
        <v>1</v>
      </c>
      <c r="H25" s="10">
        <v>22500</v>
      </c>
      <c r="I25" s="7">
        <v>2</v>
      </c>
      <c r="J25" s="10">
        <v>9900</v>
      </c>
      <c r="K25" s="7">
        <v>0</v>
      </c>
      <c r="L25" s="10">
        <v>0</v>
      </c>
      <c r="M25" s="7">
        <v>0</v>
      </c>
      <c r="N25" s="10">
        <v>0</v>
      </c>
      <c r="O25" s="11" t="s">
        <v>35</v>
      </c>
      <c r="P25" s="11" t="s">
        <v>115</v>
      </c>
      <c r="Q25" s="4">
        <v>1</v>
      </c>
    </row>
    <row r="26" spans="1:17">
      <c r="A26" s="9">
        <v>23</v>
      </c>
      <c r="B26" s="9" t="s">
        <v>119</v>
      </c>
      <c r="C26" s="7">
        <f t="shared" si="2"/>
        <v>1</v>
      </c>
      <c r="D26" s="10">
        <f t="shared" si="3"/>
        <v>8500</v>
      </c>
      <c r="E26" s="7">
        <v>0</v>
      </c>
      <c r="F26" s="10">
        <v>0</v>
      </c>
      <c r="G26" s="7">
        <v>0</v>
      </c>
      <c r="H26" s="10">
        <v>0</v>
      </c>
      <c r="I26" s="7">
        <v>0</v>
      </c>
      <c r="J26" s="10">
        <v>0</v>
      </c>
      <c r="K26" s="7">
        <v>1</v>
      </c>
      <c r="L26" s="10">
        <v>8500</v>
      </c>
      <c r="M26" s="7">
        <v>0</v>
      </c>
      <c r="N26" s="10">
        <v>0</v>
      </c>
      <c r="O26" s="11" t="s">
        <v>35</v>
      </c>
      <c r="P26" s="11" t="s">
        <v>120</v>
      </c>
      <c r="Q26" s="4">
        <v>1</v>
      </c>
    </row>
    <row r="27" spans="1:17">
      <c r="A27" s="9">
        <v>24</v>
      </c>
      <c r="B27" s="9" t="s">
        <v>122</v>
      </c>
      <c r="C27" s="7">
        <f t="shared" si="2"/>
        <v>1</v>
      </c>
      <c r="D27" s="10">
        <f t="shared" si="3"/>
        <v>16900</v>
      </c>
      <c r="E27" s="7">
        <v>0</v>
      </c>
      <c r="F27" s="10">
        <v>0</v>
      </c>
      <c r="G27" s="7">
        <v>1</v>
      </c>
      <c r="H27" s="10">
        <v>16900</v>
      </c>
      <c r="I27" s="7">
        <v>0</v>
      </c>
      <c r="J27" s="10">
        <v>0</v>
      </c>
      <c r="K27" s="7">
        <v>0</v>
      </c>
      <c r="L27" s="10">
        <v>0</v>
      </c>
      <c r="M27" s="7">
        <v>0</v>
      </c>
      <c r="N27" s="10">
        <v>0</v>
      </c>
      <c r="O27" s="11" t="s">
        <v>358</v>
      </c>
      <c r="P27" s="11" t="s">
        <v>124</v>
      </c>
      <c r="Q27" s="4">
        <v>7</v>
      </c>
    </row>
    <row r="28" spans="1:17">
      <c r="A28" s="9">
        <v>25</v>
      </c>
      <c r="B28" s="9" t="s">
        <v>126</v>
      </c>
      <c r="C28" s="7">
        <f t="shared" si="2"/>
        <v>1</v>
      </c>
      <c r="D28" s="10">
        <f t="shared" si="3"/>
        <v>21000</v>
      </c>
      <c r="E28" s="7">
        <v>1</v>
      </c>
      <c r="F28" s="10">
        <v>21000</v>
      </c>
      <c r="G28" s="7">
        <v>0</v>
      </c>
      <c r="H28" s="10">
        <v>0</v>
      </c>
      <c r="I28" s="7">
        <v>0</v>
      </c>
      <c r="J28" s="10">
        <v>0</v>
      </c>
      <c r="K28" s="7">
        <v>0</v>
      </c>
      <c r="L28" s="10">
        <v>0</v>
      </c>
      <c r="M28" s="7">
        <v>0</v>
      </c>
      <c r="N28" s="10">
        <v>0</v>
      </c>
      <c r="O28" s="11" t="s">
        <v>35</v>
      </c>
      <c r="P28" s="11" t="s">
        <v>127</v>
      </c>
      <c r="Q28" s="4">
        <v>1</v>
      </c>
    </row>
    <row r="29" spans="1:17">
      <c r="A29" s="9">
        <v>26</v>
      </c>
      <c r="B29" s="9" t="s">
        <v>129</v>
      </c>
      <c r="C29" s="7">
        <f t="shared" si="2"/>
        <v>1</v>
      </c>
      <c r="D29" s="10">
        <f t="shared" si="3"/>
        <v>84000</v>
      </c>
      <c r="E29" s="7">
        <v>1</v>
      </c>
      <c r="F29" s="10">
        <v>84000</v>
      </c>
      <c r="G29" s="7">
        <v>0</v>
      </c>
      <c r="H29" s="10">
        <v>0</v>
      </c>
      <c r="I29" s="7">
        <v>0</v>
      </c>
      <c r="J29" s="10">
        <v>0</v>
      </c>
      <c r="K29" s="7">
        <v>0</v>
      </c>
      <c r="L29" s="10">
        <v>0</v>
      </c>
      <c r="M29" s="7">
        <v>0</v>
      </c>
      <c r="N29" s="10">
        <v>0</v>
      </c>
      <c r="O29" s="11" t="s">
        <v>31</v>
      </c>
      <c r="P29" s="11" t="s">
        <v>130</v>
      </c>
      <c r="Q29" s="4">
        <v>5</v>
      </c>
    </row>
    <row r="30" spans="1:17">
      <c r="A30" s="9">
        <v>27</v>
      </c>
      <c r="B30" s="9" t="s">
        <v>132</v>
      </c>
      <c r="C30" s="7">
        <f t="shared" si="2"/>
        <v>3</v>
      </c>
      <c r="D30" s="10">
        <f t="shared" si="3"/>
        <v>10500</v>
      </c>
      <c r="E30" s="7">
        <v>0</v>
      </c>
      <c r="F30" s="10">
        <v>0</v>
      </c>
      <c r="G30" s="7">
        <v>0</v>
      </c>
      <c r="H30" s="10">
        <v>0</v>
      </c>
      <c r="I30" s="7">
        <v>3</v>
      </c>
      <c r="J30" s="10">
        <v>10500</v>
      </c>
      <c r="K30" s="7">
        <v>0</v>
      </c>
      <c r="L30" s="10">
        <v>0</v>
      </c>
      <c r="M30" s="7">
        <v>0</v>
      </c>
      <c r="N30" s="10">
        <v>0</v>
      </c>
      <c r="O30" s="11" t="s">
        <v>133</v>
      </c>
      <c r="P30" s="11" t="s">
        <v>134</v>
      </c>
      <c r="Q30" s="4">
        <v>2</v>
      </c>
    </row>
    <row r="31" spans="1:17">
      <c r="A31" s="9">
        <v>28</v>
      </c>
      <c r="B31" s="9" t="s">
        <v>138</v>
      </c>
      <c r="C31" s="7">
        <f t="shared" si="2"/>
        <v>1</v>
      </c>
      <c r="D31" s="10">
        <f t="shared" si="3"/>
        <v>13800</v>
      </c>
      <c r="E31" s="7">
        <v>1</v>
      </c>
      <c r="F31" s="10">
        <v>13800</v>
      </c>
      <c r="G31" s="7">
        <v>0</v>
      </c>
      <c r="H31" s="10">
        <v>0</v>
      </c>
      <c r="I31" s="7">
        <v>0</v>
      </c>
      <c r="J31" s="10">
        <v>0</v>
      </c>
      <c r="K31" s="7">
        <v>0</v>
      </c>
      <c r="L31" s="10">
        <v>0</v>
      </c>
      <c r="M31" s="7">
        <v>0</v>
      </c>
      <c r="N31" s="10">
        <v>0</v>
      </c>
      <c r="O31" s="11" t="s">
        <v>54</v>
      </c>
      <c r="P31" s="11" t="s">
        <v>139</v>
      </c>
      <c r="Q31" s="4">
        <v>10</v>
      </c>
    </row>
    <row r="32" spans="1:17">
      <c r="A32" s="9">
        <v>29</v>
      </c>
      <c r="B32" s="9" t="s">
        <v>141</v>
      </c>
      <c r="C32" s="7">
        <f t="shared" si="2"/>
        <v>1</v>
      </c>
      <c r="D32" s="10">
        <f t="shared" si="3"/>
        <v>21000</v>
      </c>
      <c r="E32" s="7">
        <v>1</v>
      </c>
      <c r="F32" s="10">
        <v>21000</v>
      </c>
      <c r="G32" s="7">
        <v>0</v>
      </c>
      <c r="H32" s="10">
        <v>0</v>
      </c>
      <c r="I32" s="7">
        <v>0</v>
      </c>
      <c r="J32" s="10">
        <v>0</v>
      </c>
      <c r="K32" s="7">
        <v>0</v>
      </c>
      <c r="L32" s="10">
        <v>0</v>
      </c>
      <c r="M32" s="7">
        <v>0</v>
      </c>
      <c r="N32" s="10">
        <v>0</v>
      </c>
      <c r="O32" s="11" t="s">
        <v>31</v>
      </c>
      <c r="P32" s="11" t="s">
        <v>142</v>
      </c>
      <c r="Q32" s="4">
        <v>5</v>
      </c>
    </row>
    <row r="33" spans="1:17">
      <c r="A33" s="9">
        <v>30</v>
      </c>
      <c r="B33" s="9" t="s">
        <v>144</v>
      </c>
      <c r="C33" s="7">
        <f t="shared" si="2"/>
        <v>3</v>
      </c>
      <c r="D33" s="10">
        <f t="shared" si="3"/>
        <v>10000</v>
      </c>
      <c r="E33" s="7">
        <v>0</v>
      </c>
      <c r="F33" s="10">
        <v>0</v>
      </c>
      <c r="G33" s="7">
        <v>0</v>
      </c>
      <c r="H33" s="10">
        <v>0</v>
      </c>
      <c r="I33" s="7">
        <v>0</v>
      </c>
      <c r="J33" s="10">
        <v>0</v>
      </c>
      <c r="K33" s="7">
        <v>3</v>
      </c>
      <c r="L33" s="10">
        <v>10000</v>
      </c>
      <c r="M33" s="7">
        <v>0</v>
      </c>
      <c r="N33" s="10">
        <v>0</v>
      </c>
      <c r="O33" s="11" t="s">
        <v>35</v>
      </c>
      <c r="P33" s="11" t="s">
        <v>145</v>
      </c>
      <c r="Q33" s="4">
        <v>1</v>
      </c>
    </row>
    <row r="34" spans="1:17">
      <c r="A34" s="9">
        <v>31</v>
      </c>
      <c r="B34" s="9" t="s">
        <v>149</v>
      </c>
      <c r="C34" s="7">
        <f t="shared" si="2"/>
        <v>1</v>
      </c>
      <c r="D34" s="10">
        <f t="shared" si="3"/>
        <v>42000</v>
      </c>
      <c r="E34" s="7">
        <v>1</v>
      </c>
      <c r="F34" s="10">
        <v>42000</v>
      </c>
      <c r="G34" s="7">
        <v>0</v>
      </c>
      <c r="H34" s="10">
        <v>0</v>
      </c>
      <c r="I34" s="7">
        <v>0</v>
      </c>
      <c r="J34" s="10">
        <v>0</v>
      </c>
      <c r="K34" s="7">
        <v>0</v>
      </c>
      <c r="L34" s="10">
        <v>0</v>
      </c>
      <c r="M34" s="7">
        <v>0</v>
      </c>
      <c r="N34" s="10">
        <v>0</v>
      </c>
      <c r="O34" s="11" t="s">
        <v>35</v>
      </c>
      <c r="P34" s="11" t="s">
        <v>151</v>
      </c>
      <c r="Q34" s="4">
        <v>1</v>
      </c>
    </row>
    <row r="35" spans="1:17">
      <c r="A35" s="9">
        <v>32</v>
      </c>
      <c r="B35" s="9" t="s">
        <v>153</v>
      </c>
      <c r="C35" s="7">
        <f t="shared" si="2"/>
        <v>2</v>
      </c>
      <c r="D35" s="10">
        <f t="shared" si="3"/>
        <v>32100</v>
      </c>
      <c r="E35" s="7">
        <v>0</v>
      </c>
      <c r="F35" s="10">
        <v>0</v>
      </c>
      <c r="G35" s="7">
        <v>0</v>
      </c>
      <c r="H35" s="10">
        <v>0</v>
      </c>
      <c r="I35" s="7">
        <v>2</v>
      </c>
      <c r="J35" s="10">
        <v>32100</v>
      </c>
      <c r="K35" s="7">
        <v>0</v>
      </c>
      <c r="L35" s="10">
        <v>0</v>
      </c>
      <c r="M35" s="7">
        <v>0</v>
      </c>
      <c r="N35" s="10">
        <v>0</v>
      </c>
      <c r="O35" s="11" t="s">
        <v>154</v>
      </c>
      <c r="P35" s="11" t="s">
        <v>155</v>
      </c>
      <c r="Q35" s="4">
        <v>11</v>
      </c>
    </row>
    <row r="36" spans="1:17">
      <c r="A36" s="9">
        <v>33</v>
      </c>
      <c r="B36" s="9" t="s">
        <v>158</v>
      </c>
      <c r="C36" s="7">
        <f t="shared" si="2"/>
        <v>6</v>
      </c>
      <c r="D36" s="10">
        <f t="shared" si="3"/>
        <v>172300</v>
      </c>
      <c r="E36" s="7">
        <v>0</v>
      </c>
      <c r="F36" s="10">
        <v>0</v>
      </c>
      <c r="G36" s="7">
        <v>6</v>
      </c>
      <c r="H36" s="10">
        <v>172300</v>
      </c>
      <c r="I36" s="7">
        <v>0</v>
      </c>
      <c r="J36" s="10">
        <v>0</v>
      </c>
      <c r="K36" s="7">
        <v>0</v>
      </c>
      <c r="L36" s="10">
        <v>0</v>
      </c>
      <c r="M36" s="7">
        <v>0</v>
      </c>
      <c r="N36" s="10">
        <v>0</v>
      </c>
      <c r="O36" s="11" t="s">
        <v>35</v>
      </c>
      <c r="P36" s="11" t="s">
        <v>159</v>
      </c>
      <c r="Q36" s="4">
        <v>1</v>
      </c>
    </row>
    <row r="37" spans="1:17">
      <c r="A37" s="9">
        <v>34</v>
      </c>
      <c r="B37" s="9" t="s">
        <v>166</v>
      </c>
      <c r="C37" s="7">
        <f t="shared" si="2"/>
        <v>1</v>
      </c>
      <c r="D37" s="10">
        <f t="shared" si="3"/>
        <v>30000</v>
      </c>
      <c r="E37" s="7">
        <v>0</v>
      </c>
      <c r="F37" s="10">
        <v>0</v>
      </c>
      <c r="G37" s="7">
        <v>1</v>
      </c>
      <c r="H37" s="10">
        <v>30000</v>
      </c>
      <c r="I37" s="7">
        <v>0</v>
      </c>
      <c r="J37" s="10">
        <v>0</v>
      </c>
      <c r="K37" s="7">
        <v>0</v>
      </c>
      <c r="L37" s="10">
        <v>0</v>
      </c>
      <c r="M37" s="7">
        <v>0</v>
      </c>
      <c r="N37" s="10">
        <v>0</v>
      </c>
      <c r="O37" s="11" t="s">
        <v>35</v>
      </c>
      <c r="P37" s="11" t="s">
        <v>167</v>
      </c>
      <c r="Q37" s="4">
        <v>1</v>
      </c>
    </row>
    <row r="38" spans="1:17">
      <c r="A38" s="9">
        <v>35</v>
      </c>
      <c r="B38" s="9" t="s">
        <v>169</v>
      </c>
      <c r="C38" s="7">
        <f t="shared" si="2"/>
        <v>10</v>
      </c>
      <c r="D38" s="10">
        <f t="shared" si="3"/>
        <v>67100</v>
      </c>
      <c r="E38" s="7">
        <v>0</v>
      </c>
      <c r="F38" s="10">
        <v>0</v>
      </c>
      <c r="G38" s="7">
        <v>10</v>
      </c>
      <c r="H38" s="10">
        <v>67100</v>
      </c>
      <c r="I38" s="7">
        <v>0</v>
      </c>
      <c r="J38" s="10">
        <v>0</v>
      </c>
      <c r="K38" s="7">
        <v>0</v>
      </c>
      <c r="L38" s="10">
        <v>0</v>
      </c>
      <c r="M38" s="7">
        <v>0</v>
      </c>
      <c r="N38" s="10">
        <v>0</v>
      </c>
      <c r="O38" s="11" t="s">
        <v>133</v>
      </c>
      <c r="P38" s="11" t="s">
        <v>171</v>
      </c>
      <c r="Q38" s="4">
        <v>2</v>
      </c>
    </row>
    <row r="39" spans="1:17">
      <c r="A39" s="9">
        <v>36</v>
      </c>
      <c r="B39" s="9" t="s">
        <v>182</v>
      </c>
      <c r="C39" s="7">
        <f t="shared" si="2"/>
        <v>1</v>
      </c>
      <c r="D39" s="10">
        <f t="shared" si="3"/>
        <v>30000</v>
      </c>
      <c r="E39" s="7">
        <v>0</v>
      </c>
      <c r="F39" s="10">
        <v>0</v>
      </c>
      <c r="G39" s="7">
        <v>1</v>
      </c>
      <c r="H39" s="10">
        <v>30000</v>
      </c>
      <c r="I39" s="7">
        <v>0</v>
      </c>
      <c r="J39" s="10">
        <v>0</v>
      </c>
      <c r="K39" s="7">
        <v>0</v>
      </c>
      <c r="L39" s="10">
        <v>0</v>
      </c>
      <c r="M39" s="7">
        <v>0</v>
      </c>
      <c r="N39" s="10">
        <v>0</v>
      </c>
      <c r="O39" s="11" t="s">
        <v>35</v>
      </c>
      <c r="P39" s="11" t="s">
        <v>183</v>
      </c>
      <c r="Q39" s="4">
        <v>1</v>
      </c>
    </row>
    <row r="40" spans="1:17">
      <c r="A40" s="9">
        <v>37</v>
      </c>
      <c r="B40" s="9" t="s">
        <v>185</v>
      </c>
      <c r="C40" s="7">
        <f t="shared" si="2"/>
        <v>2</v>
      </c>
      <c r="D40" s="10">
        <f t="shared" si="3"/>
        <v>106200</v>
      </c>
      <c r="E40" s="7">
        <v>0</v>
      </c>
      <c r="F40" s="10">
        <v>0</v>
      </c>
      <c r="G40" s="7">
        <v>2</v>
      </c>
      <c r="H40" s="10">
        <v>106200</v>
      </c>
      <c r="I40" s="7">
        <v>0</v>
      </c>
      <c r="J40" s="10">
        <v>0</v>
      </c>
      <c r="K40" s="7">
        <v>0</v>
      </c>
      <c r="L40" s="10">
        <v>0</v>
      </c>
      <c r="M40" s="7">
        <v>0</v>
      </c>
      <c r="N40" s="10">
        <v>0</v>
      </c>
      <c r="O40" s="11" t="s">
        <v>154</v>
      </c>
      <c r="P40" s="11" t="s">
        <v>186</v>
      </c>
      <c r="Q40" s="4">
        <v>11</v>
      </c>
    </row>
    <row r="41" spans="1:17">
      <c r="A41" s="9">
        <v>38</v>
      </c>
      <c r="B41" s="9" t="s">
        <v>189</v>
      </c>
      <c r="C41" s="7">
        <f t="shared" si="2"/>
        <v>9</v>
      </c>
      <c r="D41" s="10">
        <f t="shared" si="3"/>
        <v>137000</v>
      </c>
      <c r="E41" s="7">
        <v>0</v>
      </c>
      <c r="F41" s="10">
        <v>0</v>
      </c>
      <c r="G41" s="7">
        <v>0</v>
      </c>
      <c r="H41" s="10">
        <v>0</v>
      </c>
      <c r="I41" s="7">
        <v>9</v>
      </c>
      <c r="J41" s="10">
        <v>137000</v>
      </c>
      <c r="K41" s="7">
        <v>0</v>
      </c>
      <c r="L41" s="10">
        <v>0</v>
      </c>
      <c r="M41" s="7">
        <v>0</v>
      </c>
      <c r="N41" s="10">
        <v>0</v>
      </c>
      <c r="O41" s="11" t="s">
        <v>35</v>
      </c>
      <c r="P41" s="11" t="s">
        <v>190</v>
      </c>
      <c r="Q41" s="4">
        <v>1</v>
      </c>
    </row>
    <row r="42" spans="1:17">
      <c r="A42" s="9">
        <v>39</v>
      </c>
      <c r="B42" s="9" t="s">
        <v>200</v>
      </c>
      <c r="C42" s="7">
        <f t="shared" si="2"/>
        <v>1</v>
      </c>
      <c r="D42" s="10">
        <f t="shared" si="3"/>
        <v>20000</v>
      </c>
      <c r="E42" s="7">
        <v>1</v>
      </c>
      <c r="F42" s="10">
        <v>20000</v>
      </c>
      <c r="G42" s="7">
        <v>0</v>
      </c>
      <c r="H42" s="10">
        <v>0</v>
      </c>
      <c r="I42" s="7">
        <v>0</v>
      </c>
      <c r="J42" s="10">
        <v>0</v>
      </c>
      <c r="K42" s="7">
        <v>0</v>
      </c>
      <c r="L42" s="10">
        <v>0</v>
      </c>
      <c r="M42" s="7">
        <v>0</v>
      </c>
      <c r="N42" s="10">
        <v>0</v>
      </c>
      <c r="O42" s="11" t="s">
        <v>43</v>
      </c>
      <c r="P42" s="11" t="s">
        <v>201</v>
      </c>
      <c r="Q42" s="4">
        <v>12</v>
      </c>
    </row>
    <row r="43" spans="1:17">
      <c r="A43" s="9">
        <v>40</v>
      </c>
      <c r="B43" s="9" t="s">
        <v>203</v>
      </c>
      <c r="C43" s="7">
        <f t="shared" si="2"/>
        <v>2</v>
      </c>
      <c r="D43" s="10">
        <f t="shared" si="3"/>
        <v>10800</v>
      </c>
      <c r="E43" s="7">
        <v>0</v>
      </c>
      <c r="F43" s="10">
        <v>0</v>
      </c>
      <c r="G43" s="7">
        <v>0</v>
      </c>
      <c r="H43" s="10">
        <v>0</v>
      </c>
      <c r="I43" s="7">
        <v>0</v>
      </c>
      <c r="J43" s="10">
        <v>0</v>
      </c>
      <c r="K43" s="7">
        <v>0</v>
      </c>
      <c r="L43" s="10">
        <v>0</v>
      </c>
      <c r="M43" s="7">
        <v>2</v>
      </c>
      <c r="N43" s="10">
        <v>10800</v>
      </c>
      <c r="O43" s="11" t="s">
        <v>154</v>
      </c>
      <c r="P43" s="11" t="s">
        <v>204</v>
      </c>
      <c r="Q43" s="4">
        <v>11</v>
      </c>
    </row>
    <row r="44" spans="1:17">
      <c r="A44" s="9">
        <v>41</v>
      </c>
      <c r="B44" s="9" t="s">
        <v>207</v>
      </c>
      <c r="C44" s="7">
        <f t="shared" si="2"/>
        <v>5</v>
      </c>
      <c r="D44" s="10">
        <f t="shared" si="3"/>
        <v>66700</v>
      </c>
      <c r="E44" s="7">
        <v>0</v>
      </c>
      <c r="F44" s="10">
        <v>0</v>
      </c>
      <c r="G44" s="7">
        <v>1</v>
      </c>
      <c r="H44" s="10">
        <v>12900</v>
      </c>
      <c r="I44" s="7">
        <v>4</v>
      </c>
      <c r="J44" s="10">
        <v>53800</v>
      </c>
      <c r="K44" s="7">
        <v>0</v>
      </c>
      <c r="L44" s="10">
        <v>0</v>
      </c>
      <c r="M44" s="7">
        <v>0</v>
      </c>
      <c r="N44" s="10">
        <v>0</v>
      </c>
      <c r="O44" s="11" t="s">
        <v>210</v>
      </c>
      <c r="P44" s="11" t="s">
        <v>209</v>
      </c>
      <c r="Q44" s="4">
        <v>8</v>
      </c>
    </row>
    <row r="45" spans="1:17">
      <c r="A45" s="9">
        <v>42</v>
      </c>
      <c r="B45" s="9" t="s">
        <v>216</v>
      </c>
      <c r="C45" s="7">
        <f t="shared" si="2"/>
        <v>1</v>
      </c>
      <c r="D45" s="10">
        <f t="shared" si="3"/>
        <v>30000</v>
      </c>
      <c r="E45" s="7">
        <v>1</v>
      </c>
      <c r="F45" s="10">
        <v>30000</v>
      </c>
      <c r="G45" s="7">
        <v>0</v>
      </c>
      <c r="H45" s="10">
        <v>0</v>
      </c>
      <c r="I45" s="7">
        <v>0</v>
      </c>
      <c r="J45" s="10">
        <v>0</v>
      </c>
      <c r="K45" s="7">
        <v>0</v>
      </c>
      <c r="L45" s="10">
        <v>0</v>
      </c>
      <c r="M45" s="7">
        <v>0</v>
      </c>
      <c r="N45" s="10">
        <v>0</v>
      </c>
      <c r="O45" s="11" t="s">
        <v>54</v>
      </c>
      <c r="P45" s="11" t="s">
        <v>217</v>
      </c>
      <c r="Q45" s="4">
        <v>10</v>
      </c>
    </row>
    <row r="46" spans="1:17">
      <c r="A46" s="9">
        <v>43</v>
      </c>
      <c r="B46" s="9" t="s">
        <v>219</v>
      </c>
      <c r="C46" s="7">
        <f t="shared" si="2"/>
        <v>1</v>
      </c>
      <c r="D46" s="10">
        <f t="shared" si="3"/>
        <v>70000</v>
      </c>
      <c r="E46" s="7">
        <v>1</v>
      </c>
      <c r="F46" s="10">
        <v>70000</v>
      </c>
      <c r="G46" s="7">
        <v>0</v>
      </c>
      <c r="H46" s="10">
        <v>0</v>
      </c>
      <c r="I46" s="7">
        <v>0</v>
      </c>
      <c r="J46" s="10">
        <v>0</v>
      </c>
      <c r="K46" s="7">
        <v>0</v>
      </c>
      <c r="L46" s="10">
        <v>0</v>
      </c>
      <c r="M46" s="7">
        <v>0</v>
      </c>
      <c r="N46" s="10">
        <v>0</v>
      </c>
      <c r="O46" s="11" t="s">
        <v>35</v>
      </c>
      <c r="P46" s="11" t="s">
        <v>220</v>
      </c>
      <c r="Q46" s="4">
        <v>1</v>
      </c>
    </row>
    <row r="47" spans="1:17">
      <c r="A47" s="9">
        <v>44</v>
      </c>
      <c r="B47" s="9" t="s">
        <v>222</v>
      </c>
      <c r="C47" s="7">
        <f t="shared" si="2"/>
        <v>1</v>
      </c>
      <c r="D47" s="10">
        <f t="shared" si="3"/>
        <v>42000</v>
      </c>
      <c r="E47" s="7">
        <v>1</v>
      </c>
      <c r="F47" s="10">
        <v>42000</v>
      </c>
      <c r="G47" s="7">
        <v>0</v>
      </c>
      <c r="H47" s="10">
        <v>0</v>
      </c>
      <c r="I47" s="7">
        <v>0</v>
      </c>
      <c r="J47" s="10">
        <v>0</v>
      </c>
      <c r="K47" s="7">
        <v>0</v>
      </c>
      <c r="L47" s="10">
        <v>0</v>
      </c>
      <c r="M47" s="7">
        <v>0</v>
      </c>
      <c r="N47" s="10">
        <v>0</v>
      </c>
      <c r="O47" s="11" t="s">
        <v>43</v>
      </c>
      <c r="P47" s="11" t="s">
        <v>223</v>
      </c>
      <c r="Q47" s="4">
        <v>12</v>
      </c>
    </row>
    <row r="48" spans="1:17">
      <c r="A48" s="9">
        <v>45</v>
      </c>
      <c r="B48" s="9" t="s">
        <v>225</v>
      </c>
      <c r="C48" s="7">
        <f t="shared" si="2"/>
        <v>2</v>
      </c>
      <c r="D48" s="10">
        <f t="shared" si="3"/>
        <v>37500</v>
      </c>
      <c r="E48" s="7">
        <v>0</v>
      </c>
      <c r="F48" s="10">
        <v>0</v>
      </c>
      <c r="G48" s="7">
        <v>1</v>
      </c>
      <c r="H48" s="10">
        <v>17500</v>
      </c>
      <c r="I48" s="7">
        <v>0</v>
      </c>
      <c r="J48" s="10">
        <v>0</v>
      </c>
      <c r="K48" s="7">
        <v>1</v>
      </c>
      <c r="L48" s="10">
        <v>20000</v>
      </c>
      <c r="M48" s="7">
        <v>0</v>
      </c>
      <c r="N48" s="10">
        <v>0</v>
      </c>
      <c r="O48" s="11" t="s">
        <v>54</v>
      </c>
      <c r="P48" s="11" t="s">
        <v>227</v>
      </c>
      <c r="Q48" s="4">
        <v>10</v>
      </c>
    </row>
    <row r="49" spans="1:17">
      <c r="A49" s="9">
        <v>46</v>
      </c>
      <c r="B49" s="9" t="s">
        <v>230</v>
      </c>
      <c r="C49" s="7">
        <f t="shared" si="2"/>
        <v>1</v>
      </c>
      <c r="D49" s="10">
        <f t="shared" si="3"/>
        <v>25800</v>
      </c>
      <c r="E49" s="7">
        <v>0</v>
      </c>
      <c r="F49" s="10">
        <v>0</v>
      </c>
      <c r="G49" s="7">
        <v>1</v>
      </c>
      <c r="H49" s="10">
        <v>25800</v>
      </c>
      <c r="I49" s="7">
        <v>0</v>
      </c>
      <c r="J49" s="10">
        <v>0</v>
      </c>
      <c r="K49" s="7">
        <v>0</v>
      </c>
      <c r="L49" s="10">
        <v>0</v>
      </c>
      <c r="M49" s="7">
        <v>0</v>
      </c>
      <c r="N49" s="10">
        <v>0</v>
      </c>
      <c r="O49" s="11" t="s">
        <v>27</v>
      </c>
      <c r="P49" s="11" t="s">
        <v>231</v>
      </c>
      <c r="Q49" s="4">
        <v>9</v>
      </c>
    </row>
    <row r="50" spans="1:17">
      <c r="A50" s="9">
        <v>47</v>
      </c>
      <c r="B50" s="9" t="s">
        <v>233</v>
      </c>
      <c r="C50" s="7">
        <f t="shared" si="2"/>
        <v>2</v>
      </c>
      <c r="D50" s="10">
        <f t="shared" si="3"/>
        <v>25700</v>
      </c>
      <c r="E50" s="7">
        <v>0</v>
      </c>
      <c r="F50" s="10">
        <v>0</v>
      </c>
      <c r="G50" s="7">
        <v>0</v>
      </c>
      <c r="H50" s="10">
        <v>0</v>
      </c>
      <c r="I50" s="7">
        <v>2</v>
      </c>
      <c r="J50" s="10">
        <v>25700</v>
      </c>
      <c r="K50" s="7">
        <v>0</v>
      </c>
      <c r="L50" s="10">
        <v>0</v>
      </c>
      <c r="M50" s="7">
        <v>0</v>
      </c>
      <c r="N50" s="10">
        <v>0</v>
      </c>
      <c r="O50" s="11" t="s">
        <v>154</v>
      </c>
      <c r="P50" s="11" t="s">
        <v>234</v>
      </c>
      <c r="Q50" s="4">
        <v>11</v>
      </c>
    </row>
    <row r="51" spans="1:17">
      <c r="A51" s="9">
        <v>48</v>
      </c>
      <c r="B51" s="9" t="s">
        <v>237</v>
      </c>
      <c r="C51" s="7">
        <f t="shared" si="2"/>
        <v>1</v>
      </c>
      <c r="D51" s="10">
        <f t="shared" si="3"/>
        <v>8400</v>
      </c>
      <c r="E51" s="7">
        <v>0</v>
      </c>
      <c r="F51" s="10">
        <v>0</v>
      </c>
      <c r="G51" s="7">
        <v>0</v>
      </c>
      <c r="H51" s="10">
        <v>0</v>
      </c>
      <c r="I51" s="7">
        <v>1</v>
      </c>
      <c r="J51" s="10">
        <v>8400</v>
      </c>
      <c r="K51" s="7">
        <v>0</v>
      </c>
      <c r="L51" s="10">
        <v>0</v>
      </c>
      <c r="M51" s="7">
        <v>0</v>
      </c>
      <c r="N51" s="10">
        <v>0</v>
      </c>
      <c r="O51" s="11" t="s">
        <v>238</v>
      </c>
      <c r="P51" s="11" t="s">
        <v>239</v>
      </c>
      <c r="Q51" s="4">
        <v>6</v>
      </c>
    </row>
    <row r="52" spans="1:17">
      <c r="A52" s="9">
        <v>49</v>
      </c>
      <c r="B52" s="9" t="s">
        <v>241</v>
      </c>
      <c r="C52" s="7">
        <f t="shared" si="2"/>
        <v>2</v>
      </c>
      <c r="D52" s="10">
        <f t="shared" si="3"/>
        <v>42000</v>
      </c>
      <c r="E52" s="7">
        <v>2</v>
      </c>
      <c r="F52" s="10">
        <v>42000</v>
      </c>
      <c r="G52" s="7">
        <v>0</v>
      </c>
      <c r="H52" s="10">
        <v>0</v>
      </c>
      <c r="I52" s="7">
        <v>0</v>
      </c>
      <c r="J52" s="10">
        <v>0</v>
      </c>
      <c r="K52" s="7">
        <v>0</v>
      </c>
      <c r="L52" s="10">
        <v>0</v>
      </c>
      <c r="M52" s="7">
        <v>0</v>
      </c>
      <c r="N52" s="10">
        <v>0</v>
      </c>
      <c r="O52" s="11" t="s">
        <v>133</v>
      </c>
      <c r="P52" s="11" t="s">
        <v>242</v>
      </c>
      <c r="Q52" s="4">
        <v>2</v>
      </c>
    </row>
    <row r="53" spans="1:17">
      <c r="A53" s="9">
        <v>50</v>
      </c>
      <c r="B53" s="9" t="s">
        <v>245</v>
      </c>
      <c r="C53" s="7">
        <f t="shared" si="2"/>
        <v>1</v>
      </c>
      <c r="D53" s="10">
        <f t="shared" si="3"/>
        <v>6100</v>
      </c>
      <c r="E53" s="7">
        <v>0</v>
      </c>
      <c r="F53" s="10">
        <v>0</v>
      </c>
      <c r="G53" s="7">
        <v>1</v>
      </c>
      <c r="H53" s="10">
        <v>6100</v>
      </c>
      <c r="I53" s="7">
        <v>0</v>
      </c>
      <c r="J53" s="10">
        <v>0</v>
      </c>
      <c r="K53" s="7">
        <v>0</v>
      </c>
      <c r="L53" s="10">
        <v>0</v>
      </c>
      <c r="M53" s="7">
        <v>0</v>
      </c>
      <c r="N53" s="10">
        <v>0</v>
      </c>
      <c r="O53" s="11" t="s">
        <v>31</v>
      </c>
      <c r="P53" s="11" t="s">
        <v>246</v>
      </c>
      <c r="Q53" s="4">
        <v>5</v>
      </c>
    </row>
    <row r="54" spans="1:17">
      <c r="A54" s="9">
        <v>51</v>
      </c>
      <c r="B54" s="9" t="s">
        <v>248</v>
      </c>
      <c r="C54" s="7">
        <f t="shared" si="2"/>
        <v>1</v>
      </c>
      <c r="D54" s="10">
        <f t="shared" si="3"/>
        <v>33300</v>
      </c>
      <c r="E54" s="7">
        <v>1</v>
      </c>
      <c r="F54" s="10">
        <v>33300</v>
      </c>
      <c r="G54" s="7">
        <v>0</v>
      </c>
      <c r="H54" s="10">
        <v>0</v>
      </c>
      <c r="I54" s="7">
        <v>0</v>
      </c>
      <c r="J54" s="10">
        <v>0</v>
      </c>
      <c r="K54" s="7">
        <v>0</v>
      </c>
      <c r="L54" s="10">
        <v>0</v>
      </c>
      <c r="M54" s="7">
        <v>0</v>
      </c>
      <c r="N54" s="10">
        <v>0</v>
      </c>
      <c r="O54" s="11" t="s">
        <v>249</v>
      </c>
      <c r="P54" s="11" t="s">
        <v>250</v>
      </c>
      <c r="Q54" s="4">
        <v>15</v>
      </c>
    </row>
    <row r="55" spans="1:17">
      <c r="A55" s="9">
        <v>52</v>
      </c>
      <c r="B55" s="9" t="s">
        <v>252</v>
      </c>
      <c r="C55" s="7">
        <f t="shared" si="2"/>
        <v>1</v>
      </c>
      <c r="D55" s="10">
        <f t="shared" si="3"/>
        <v>15800</v>
      </c>
      <c r="E55" s="7">
        <v>1</v>
      </c>
      <c r="F55" s="10">
        <v>15800</v>
      </c>
      <c r="G55" s="7">
        <v>0</v>
      </c>
      <c r="H55" s="10">
        <v>0</v>
      </c>
      <c r="I55" s="7">
        <v>0</v>
      </c>
      <c r="J55" s="10">
        <v>0</v>
      </c>
      <c r="K55" s="7">
        <v>0</v>
      </c>
      <c r="L55" s="10">
        <v>0</v>
      </c>
      <c r="M55" s="7">
        <v>0</v>
      </c>
      <c r="N55" s="10">
        <v>0</v>
      </c>
      <c r="O55" s="11" t="s">
        <v>253</v>
      </c>
      <c r="P55" s="11" t="s">
        <v>254</v>
      </c>
      <c r="Q55" s="4">
        <v>14</v>
      </c>
    </row>
    <row r="56" spans="1:17">
      <c r="A56" s="9">
        <v>53</v>
      </c>
      <c r="B56" s="9" t="s">
        <v>256</v>
      </c>
      <c r="C56" s="7">
        <f t="shared" si="2"/>
        <v>1</v>
      </c>
      <c r="D56" s="10">
        <f t="shared" si="3"/>
        <v>84000</v>
      </c>
      <c r="E56" s="7">
        <v>1</v>
      </c>
      <c r="F56" s="10">
        <v>84000</v>
      </c>
      <c r="G56" s="7">
        <v>0</v>
      </c>
      <c r="H56" s="10">
        <v>0</v>
      </c>
      <c r="I56" s="7">
        <v>0</v>
      </c>
      <c r="J56" s="10">
        <v>0</v>
      </c>
      <c r="K56" s="7">
        <v>0</v>
      </c>
      <c r="L56" s="10">
        <v>0</v>
      </c>
      <c r="M56" s="7">
        <v>0</v>
      </c>
      <c r="N56" s="10">
        <v>0</v>
      </c>
      <c r="O56" s="11" t="s">
        <v>257</v>
      </c>
      <c r="P56" s="11" t="s">
        <v>258</v>
      </c>
      <c r="Q56" s="4">
        <v>4</v>
      </c>
    </row>
    <row r="57" spans="1:17">
      <c r="A57" s="9">
        <v>54</v>
      </c>
      <c r="B57" s="9" t="s">
        <v>260</v>
      </c>
      <c r="C57" s="7">
        <f t="shared" si="2"/>
        <v>2</v>
      </c>
      <c r="D57" s="10">
        <f t="shared" si="3"/>
        <v>53200</v>
      </c>
      <c r="E57" s="7">
        <v>2</v>
      </c>
      <c r="F57" s="10">
        <v>53200</v>
      </c>
      <c r="G57" s="7">
        <v>0</v>
      </c>
      <c r="H57" s="10">
        <v>0</v>
      </c>
      <c r="I57" s="7">
        <v>0</v>
      </c>
      <c r="J57" s="10">
        <v>0</v>
      </c>
      <c r="K57" s="7">
        <v>0</v>
      </c>
      <c r="L57" s="10">
        <v>0</v>
      </c>
      <c r="M57" s="7">
        <v>0</v>
      </c>
      <c r="N57" s="10">
        <v>0</v>
      </c>
      <c r="O57" s="11" t="s">
        <v>35</v>
      </c>
      <c r="P57" s="11" t="s">
        <v>261</v>
      </c>
      <c r="Q57" s="4">
        <v>1</v>
      </c>
    </row>
    <row r="58" spans="1:17">
      <c r="A58" s="9">
        <v>55</v>
      </c>
      <c r="B58" s="9" t="s">
        <v>264</v>
      </c>
      <c r="C58" s="7">
        <f t="shared" si="2"/>
        <v>6</v>
      </c>
      <c r="D58" s="10">
        <f t="shared" si="3"/>
        <v>42700</v>
      </c>
      <c r="E58" s="7">
        <v>0</v>
      </c>
      <c r="F58" s="10">
        <v>0</v>
      </c>
      <c r="G58" s="7">
        <v>3</v>
      </c>
      <c r="H58" s="10">
        <v>29200</v>
      </c>
      <c r="I58" s="7">
        <v>0</v>
      </c>
      <c r="J58" s="10">
        <v>0</v>
      </c>
      <c r="K58" s="7">
        <v>3</v>
      </c>
      <c r="L58" s="10">
        <v>13500</v>
      </c>
      <c r="M58" s="7">
        <v>0</v>
      </c>
      <c r="N58" s="10">
        <v>0</v>
      </c>
      <c r="O58" s="11" t="s">
        <v>35</v>
      </c>
      <c r="P58" s="11" t="s">
        <v>265</v>
      </c>
      <c r="Q58" s="4">
        <v>1</v>
      </c>
    </row>
    <row r="59" spans="1:17">
      <c r="A59" s="9">
        <v>56</v>
      </c>
      <c r="B59" s="9" t="s">
        <v>272</v>
      </c>
      <c r="C59" s="7">
        <f t="shared" si="2"/>
        <v>1</v>
      </c>
      <c r="D59" s="10">
        <f t="shared" si="3"/>
        <v>25000</v>
      </c>
      <c r="E59" s="7">
        <v>1</v>
      </c>
      <c r="F59" s="10">
        <v>25000</v>
      </c>
      <c r="G59" s="7">
        <v>0</v>
      </c>
      <c r="H59" s="10">
        <v>0</v>
      </c>
      <c r="I59" s="7">
        <v>0</v>
      </c>
      <c r="J59" s="10">
        <v>0</v>
      </c>
      <c r="K59" s="7">
        <v>0</v>
      </c>
      <c r="L59" s="10">
        <v>0</v>
      </c>
      <c r="M59" s="7">
        <v>0</v>
      </c>
      <c r="N59" s="10">
        <v>0</v>
      </c>
      <c r="O59" s="11" t="s">
        <v>249</v>
      </c>
      <c r="P59" s="11" t="s">
        <v>273</v>
      </c>
      <c r="Q59" s="4">
        <v>15</v>
      </c>
    </row>
    <row r="60" spans="1:17">
      <c r="A60" s="9">
        <v>57</v>
      </c>
      <c r="B60" s="9" t="s">
        <v>275</v>
      </c>
      <c r="C60" s="7">
        <f t="shared" si="2"/>
        <v>3</v>
      </c>
      <c r="D60" s="10">
        <f t="shared" si="3"/>
        <v>10000</v>
      </c>
      <c r="E60" s="7">
        <v>0</v>
      </c>
      <c r="F60" s="10">
        <v>0</v>
      </c>
      <c r="G60" s="7">
        <v>0</v>
      </c>
      <c r="H60" s="10">
        <v>0</v>
      </c>
      <c r="I60" s="7">
        <v>0</v>
      </c>
      <c r="J60" s="10">
        <v>0</v>
      </c>
      <c r="K60" s="7">
        <v>3</v>
      </c>
      <c r="L60" s="10">
        <v>10000</v>
      </c>
      <c r="M60" s="7">
        <v>0</v>
      </c>
      <c r="N60" s="10">
        <v>0</v>
      </c>
      <c r="O60" s="11" t="s">
        <v>257</v>
      </c>
      <c r="P60" s="11" t="s">
        <v>276</v>
      </c>
      <c r="Q60" s="4">
        <v>4</v>
      </c>
    </row>
    <row r="61" spans="1:17">
      <c r="A61" s="9">
        <v>58</v>
      </c>
      <c r="B61" s="9" t="s">
        <v>280</v>
      </c>
      <c r="C61" s="7">
        <f t="shared" si="2"/>
        <v>2</v>
      </c>
      <c r="D61" s="10">
        <f t="shared" si="3"/>
        <v>50700</v>
      </c>
      <c r="E61" s="7">
        <v>2</v>
      </c>
      <c r="F61" s="10">
        <v>50700</v>
      </c>
      <c r="G61" s="7">
        <v>0</v>
      </c>
      <c r="H61" s="10">
        <v>0</v>
      </c>
      <c r="I61" s="7">
        <v>0</v>
      </c>
      <c r="J61" s="10">
        <v>0</v>
      </c>
      <c r="K61" s="7">
        <v>0</v>
      </c>
      <c r="L61" s="10">
        <v>0</v>
      </c>
      <c r="M61" s="7">
        <v>0</v>
      </c>
      <c r="N61" s="10">
        <v>0</v>
      </c>
      <c r="O61" s="11" t="s">
        <v>238</v>
      </c>
      <c r="P61" s="11" t="s">
        <v>281</v>
      </c>
      <c r="Q61" s="4">
        <v>6</v>
      </c>
    </row>
    <row r="62" spans="1:17">
      <c r="A62" s="9">
        <v>59</v>
      </c>
      <c r="B62" s="9" t="s">
        <v>284</v>
      </c>
      <c r="C62" s="7">
        <f t="shared" si="2"/>
        <v>5</v>
      </c>
      <c r="D62" s="10">
        <f t="shared" si="3"/>
        <v>195600</v>
      </c>
      <c r="E62" s="7">
        <v>1</v>
      </c>
      <c r="F62" s="10">
        <v>28000</v>
      </c>
      <c r="G62" s="7">
        <v>4</v>
      </c>
      <c r="H62" s="10">
        <v>167600</v>
      </c>
      <c r="I62" s="7">
        <v>0</v>
      </c>
      <c r="J62" s="10">
        <v>0</v>
      </c>
      <c r="K62" s="7">
        <v>0</v>
      </c>
      <c r="L62" s="10">
        <v>0</v>
      </c>
      <c r="M62" s="7">
        <v>0</v>
      </c>
      <c r="N62" s="10">
        <v>0</v>
      </c>
      <c r="O62" s="11" t="s">
        <v>54</v>
      </c>
      <c r="P62" s="11" t="s">
        <v>285</v>
      </c>
      <c r="Q62" s="4">
        <v>10</v>
      </c>
    </row>
    <row r="63" spans="1:17">
      <c r="A63" s="9">
        <v>60</v>
      </c>
      <c r="B63" s="9" t="s">
        <v>291</v>
      </c>
      <c r="C63" s="7">
        <f t="shared" si="2"/>
        <v>2</v>
      </c>
      <c r="D63" s="10">
        <f t="shared" si="3"/>
        <v>5000</v>
      </c>
      <c r="E63" s="7">
        <v>0</v>
      </c>
      <c r="F63" s="10">
        <v>0</v>
      </c>
      <c r="G63" s="7">
        <v>0</v>
      </c>
      <c r="H63" s="10">
        <v>0</v>
      </c>
      <c r="I63" s="7">
        <v>0</v>
      </c>
      <c r="J63" s="10">
        <v>0</v>
      </c>
      <c r="K63" s="7">
        <v>2</v>
      </c>
      <c r="L63" s="10">
        <v>5000</v>
      </c>
      <c r="M63" s="7">
        <v>0</v>
      </c>
      <c r="N63" s="10">
        <v>0</v>
      </c>
      <c r="O63" s="11" t="s">
        <v>54</v>
      </c>
      <c r="P63" s="11" t="s">
        <v>292</v>
      </c>
      <c r="Q63" s="4">
        <v>10</v>
      </c>
    </row>
    <row r="64" spans="1:17">
      <c r="A64" s="9">
        <v>61</v>
      </c>
      <c r="B64" s="9" t="s">
        <v>295</v>
      </c>
      <c r="C64" s="7">
        <f t="shared" si="2"/>
        <v>1</v>
      </c>
      <c r="D64" s="10">
        <f t="shared" si="3"/>
        <v>3400</v>
      </c>
      <c r="E64" s="7">
        <v>0</v>
      </c>
      <c r="F64" s="10">
        <v>0</v>
      </c>
      <c r="G64" s="7">
        <v>0</v>
      </c>
      <c r="H64" s="10">
        <v>0</v>
      </c>
      <c r="I64" s="7">
        <v>0</v>
      </c>
      <c r="J64" s="10">
        <v>0</v>
      </c>
      <c r="K64" s="7">
        <v>0</v>
      </c>
      <c r="L64" s="10">
        <v>0</v>
      </c>
      <c r="M64" s="7">
        <v>1</v>
      </c>
      <c r="N64" s="10">
        <v>3400</v>
      </c>
      <c r="O64" s="11" t="s">
        <v>238</v>
      </c>
      <c r="P64" s="11" t="s">
        <v>296</v>
      </c>
      <c r="Q64" s="4">
        <v>6</v>
      </c>
    </row>
    <row r="65" spans="1:17">
      <c r="A65" s="9">
        <v>62</v>
      </c>
      <c r="B65" s="9" t="s">
        <v>298</v>
      </c>
      <c r="C65" s="7">
        <f t="shared" si="2"/>
        <v>1</v>
      </c>
      <c r="D65" s="10">
        <f t="shared" si="3"/>
        <v>42000</v>
      </c>
      <c r="E65" s="7">
        <v>1</v>
      </c>
      <c r="F65" s="10">
        <v>42000</v>
      </c>
      <c r="G65" s="7">
        <v>0</v>
      </c>
      <c r="H65" s="10">
        <v>0</v>
      </c>
      <c r="I65" s="7">
        <v>0</v>
      </c>
      <c r="J65" s="10">
        <v>0</v>
      </c>
      <c r="K65" s="7">
        <v>0</v>
      </c>
      <c r="L65" s="10">
        <v>0</v>
      </c>
      <c r="M65" s="7">
        <v>0</v>
      </c>
      <c r="N65" s="10">
        <v>0</v>
      </c>
      <c r="O65" s="11" t="s">
        <v>257</v>
      </c>
      <c r="P65" s="11" t="s">
        <v>299</v>
      </c>
      <c r="Q65" s="4">
        <v>4</v>
      </c>
    </row>
    <row r="66" spans="1:17">
      <c r="A66" s="9">
        <v>63</v>
      </c>
      <c r="B66" s="9" t="s">
        <v>301</v>
      </c>
      <c r="C66" s="7">
        <f t="shared" si="2"/>
        <v>1</v>
      </c>
      <c r="D66" s="10">
        <f t="shared" si="3"/>
        <v>12500</v>
      </c>
      <c r="E66" s="7">
        <v>0</v>
      </c>
      <c r="F66" s="10">
        <v>0</v>
      </c>
      <c r="G66" s="7">
        <v>0</v>
      </c>
      <c r="H66" s="10">
        <v>0</v>
      </c>
      <c r="I66" s="7">
        <v>0</v>
      </c>
      <c r="J66" s="10">
        <v>0</v>
      </c>
      <c r="K66" s="7">
        <v>1</v>
      </c>
      <c r="L66" s="10">
        <v>12500</v>
      </c>
      <c r="M66" s="7">
        <v>0</v>
      </c>
      <c r="N66" s="10">
        <v>0</v>
      </c>
      <c r="O66" s="11" t="s">
        <v>154</v>
      </c>
      <c r="P66" s="11" t="s">
        <v>302</v>
      </c>
      <c r="Q66" s="4">
        <v>11</v>
      </c>
    </row>
    <row r="67" spans="1:17">
      <c r="A67" s="9">
        <v>64</v>
      </c>
      <c r="B67" s="9" t="s">
        <v>304</v>
      </c>
      <c r="C67" s="7">
        <f t="shared" si="2"/>
        <v>1</v>
      </c>
      <c r="D67" s="10">
        <f t="shared" si="3"/>
        <v>28000</v>
      </c>
      <c r="E67" s="7">
        <v>1</v>
      </c>
      <c r="F67" s="10">
        <v>28000</v>
      </c>
      <c r="G67" s="7">
        <v>0</v>
      </c>
      <c r="H67" s="10">
        <v>0</v>
      </c>
      <c r="I67" s="7">
        <v>0</v>
      </c>
      <c r="J67" s="10">
        <v>0</v>
      </c>
      <c r="K67" s="7">
        <v>0</v>
      </c>
      <c r="L67" s="10">
        <v>0</v>
      </c>
      <c r="M67" s="7">
        <v>0</v>
      </c>
      <c r="N67" s="10">
        <v>0</v>
      </c>
      <c r="O67" s="11" t="s">
        <v>35</v>
      </c>
      <c r="P67" s="11" t="s">
        <v>305</v>
      </c>
      <c r="Q67" s="4">
        <v>1</v>
      </c>
    </row>
    <row r="68" spans="1:17">
      <c r="A68" s="9">
        <v>65</v>
      </c>
      <c r="B68" s="9" t="s">
        <v>307</v>
      </c>
      <c r="C68" s="7">
        <f t="shared" si="2"/>
        <v>1</v>
      </c>
      <c r="D68" s="10">
        <f t="shared" si="3"/>
        <v>25000</v>
      </c>
      <c r="E68" s="7">
        <v>1</v>
      </c>
      <c r="F68" s="10">
        <v>25000</v>
      </c>
      <c r="G68" s="7">
        <v>0</v>
      </c>
      <c r="H68" s="10">
        <v>0</v>
      </c>
      <c r="I68" s="7">
        <v>0</v>
      </c>
      <c r="J68" s="10">
        <v>0</v>
      </c>
      <c r="K68" s="7">
        <v>0</v>
      </c>
      <c r="L68" s="10">
        <v>0</v>
      </c>
      <c r="M68" s="7">
        <v>0</v>
      </c>
      <c r="N68" s="10">
        <v>0</v>
      </c>
      <c r="O68" s="11" t="s">
        <v>31</v>
      </c>
      <c r="P68" s="11" t="s">
        <v>308</v>
      </c>
      <c r="Q68" s="4">
        <v>5</v>
      </c>
    </row>
    <row r="69" spans="1:17">
      <c r="A69" s="9">
        <v>66</v>
      </c>
      <c r="B69" s="9" t="s">
        <v>310</v>
      </c>
      <c r="C69" s="7">
        <f t="shared" ref="C69:C72" si="4">E69+G69+I69+K69+M69</f>
        <v>6</v>
      </c>
      <c r="D69" s="10">
        <f t="shared" ref="D69:D72" si="5">F69+H69+J69+L69+N69</f>
        <v>19200</v>
      </c>
      <c r="E69" s="7">
        <v>0</v>
      </c>
      <c r="F69" s="10">
        <v>0</v>
      </c>
      <c r="G69" s="7">
        <v>6</v>
      </c>
      <c r="H69" s="10">
        <v>19200</v>
      </c>
      <c r="I69" s="7">
        <v>0</v>
      </c>
      <c r="J69" s="10">
        <v>0</v>
      </c>
      <c r="K69" s="7">
        <v>0</v>
      </c>
      <c r="L69" s="10">
        <v>0</v>
      </c>
      <c r="M69" s="7">
        <v>0</v>
      </c>
      <c r="N69" s="10">
        <v>0</v>
      </c>
      <c r="O69" s="11" t="s">
        <v>35</v>
      </c>
      <c r="P69" s="11" t="s">
        <v>311</v>
      </c>
      <c r="Q69" s="4">
        <v>1</v>
      </c>
    </row>
    <row r="70" spans="1:17">
      <c r="A70" s="9">
        <v>67</v>
      </c>
      <c r="B70" s="9" t="s">
        <v>318</v>
      </c>
      <c r="C70" s="7">
        <f t="shared" si="4"/>
        <v>1</v>
      </c>
      <c r="D70" s="10">
        <f t="shared" si="5"/>
        <v>84000</v>
      </c>
      <c r="E70" s="7">
        <v>1</v>
      </c>
      <c r="F70" s="10">
        <v>84000</v>
      </c>
      <c r="G70" s="7">
        <v>0</v>
      </c>
      <c r="H70" s="10">
        <v>0</v>
      </c>
      <c r="I70" s="7">
        <v>0</v>
      </c>
      <c r="J70" s="10">
        <v>0</v>
      </c>
      <c r="K70" s="7">
        <v>0</v>
      </c>
      <c r="L70" s="10">
        <v>0</v>
      </c>
      <c r="M70" s="7">
        <v>0</v>
      </c>
      <c r="N70" s="10">
        <v>0</v>
      </c>
      <c r="O70" s="11" t="s">
        <v>257</v>
      </c>
      <c r="P70" s="11" t="s">
        <v>319</v>
      </c>
      <c r="Q70" s="4">
        <v>4</v>
      </c>
    </row>
    <row r="71" spans="1:17">
      <c r="A71" s="9">
        <v>68</v>
      </c>
      <c r="B71" s="9" t="s">
        <v>321</v>
      </c>
      <c r="C71" s="7">
        <f t="shared" si="4"/>
        <v>6</v>
      </c>
      <c r="D71" s="10">
        <f t="shared" si="5"/>
        <v>45300</v>
      </c>
      <c r="E71" s="7">
        <v>0</v>
      </c>
      <c r="F71" s="10">
        <v>0</v>
      </c>
      <c r="G71" s="7">
        <v>6</v>
      </c>
      <c r="H71" s="10">
        <v>45300</v>
      </c>
      <c r="I71" s="7">
        <v>0</v>
      </c>
      <c r="J71" s="10">
        <v>0</v>
      </c>
      <c r="K71" s="7">
        <v>0</v>
      </c>
      <c r="L71" s="10">
        <v>0</v>
      </c>
      <c r="M71" s="7">
        <v>0</v>
      </c>
      <c r="N71" s="10">
        <v>0</v>
      </c>
      <c r="O71" s="11" t="s">
        <v>54</v>
      </c>
      <c r="P71" s="11" t="s">
        <v>322</v>
      </c>
      <c r="Q71" s="4">
        <v>10</v>
      </c>
    </row>
    <row r="72" spans="1:17">
      <c r="A72" s="9">
        <v>69</v>
      </c>
      <c r="B72" s="9" t="s">
        <v>329</v>
      </c>
      <c r="C72" s="7">
        <f t="shared" si="4"/>
        <v>4</v>
      </c>
      <c r="D72" s="10">
        <f t="shared" si="5"/>
        <v>49200</v>
      </c>
      <c r="E72" s="7">
        <v>0</v>
      </c>
      <c r="F72" s="10">
        <v>0</v>
      </c>
      <c r="G72" s="7">
        <v>4</v>
      </c>
      <c r="H72" s="10">
        <v>49200</v>
      </c>
      <c r="I72" s="7">
        <v>0</v>
      </c>
      <c r="J72" s="10">
        <v>0</v>
      </c>
      <c r="K72" s="7">
        <v>0</v>
      </c>
      <c r="L72" s="10">
        <v>0</v>
      </c>
      <c r="M72" s="7">
        <v>0</v>
      </c>
      <c r="N72" s="10">
        <v>0</v>
      </c>
      <c r="O72" s="11" t="s">
        <v>35</v>
      </c>
      <c r="P72" s="11" t="s">
        <v>330</v>
      </c>
      <c r="Q72" s="4">
        <v>1</v>
      </c>
    </row>
  </sheetData>
  <autoFilter ref="A3:Q72">
    <extLst/>
  </autoFilter>
  <mergeCells count="1">
    <mergeCell ref="A1:N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基础</vt:lpstr>
      <vt:lpstr>按区域</vt:lpstr>
      <vt:lpstr>Sheet2</vt:lpstr>
      <vt:lpstr>按名称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市财政局（收文）</cp:lastModifiedBy>
  <dcterms:created xsi:type="dcterms:W3CDTF">2006-09-17T16:00:00Z</dcterms:created>
  <dcterms:modified xsi:type="dcterms:W3CDTF">2022-12-05T08:38:47Z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