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相关区（公开）" sheetId="2" r:id="rId1"/>
  </sheets>
  <calcPr calcId="144525"/>
</workbook>
</file>

<file path=xl/sharedStrings.xml><?xml version="1.0" encoding="utf-8"?>
<sst xmlns="http://schemas.openxmlformats.org/spreadsheetml/2006/main" count="13" uniqueCount="13">
  <si>
    <t>附件1</t>
  </si>
  <si>
    <t>资金分配表</t>
  </si>
  <si>
    <t>单位：万元</t>
  </si>
  <si>
    <t>区</t>
  </si>
  <si>
    <t xml:space="preserve">
人数</t>
  </si>
  <si>
    <t>金额</t>
  </si>
  <si>
    <t>合计</t>
  </si>
  <si>
    <t>和平区</t>
  </si>
  <si>
    <t>河东区</t>
  </si>
  <si>
    <t>河西区</t>
  </si>
  <si>
    <t>南开区</t>
  </si>
  <si>
    <t>河北区</t>
  </si>
  <si>
    <t>红桥区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</si>
</sst>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12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5" fillId="15" borderId="7" applyNumberFormat="false" applyAlignment="false" applyProtection="false">
      <alignment vertical="center"/>
    </xf>
    <xf numFmtId="0" fontId="14" fillId="14" borderId="6" applyNumberFormat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0" fillId="16" borderId="8" applyNumberFormat="false" applyFont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24" fillId="15" borderId="5" applyNumberFormat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13" fillId="10" borderId="5" applyNumberFormat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left" vertical="center"/>
    </xf>
    <xf numFmtId="0" fontId="4" fillId="0" borderId="0" xfId="0" applyFont="true" applyAlignment="true">
      <alignment horizontal="center" vertical="center"/>
    </xf>
    <xf numFmtId="0" fontId="2" fillId="0" borderId="0" xfId="0" applyFont="true" applyBorder="true" applyAlignment="true">
      <alignment horizontal="right" vertical="center"/>
    </xf>
    <xf numFmtId="0" fontId="2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vertical="center"/>
    </xf>
    <xf numFmtId="0" fontId="1" fillId="2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2" fillId="0" borderId="3" xfId="0" applyFont="true" applyBorder="true" applyAlignment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11"/>
  <sheetViews>
    <sheetView tabSelected="1" zoomScale="85" zoomScaleNormal="85" workbookViewId="0">
      <selection activeCell="A2" sqref="A2:E2"/>
    </sheetView>
  </sheetViews>
  <sheetFormatPr defaultColWidth="9" defaultRowHeight="30" customHeight="true" outlineLevelCol="4"/>
  <cols>
    <col min="1" max="3" width="23.125" style="2" customWidth="true"/>
    <col min="4" max="5" width="17.625" style="2" hidden="true" customWidth="true"/>
    <col min="6" max="16384" width="9" style="2"/>
  </cols>
  <sheetData>
    <row r="1" ht="40.5" customHeight="true" spans="1:1">
      <c r="A1" s="3" t="s">
        <v>0</v>
      </c>
    </row>
    <row r="2" ht="49.5" customHeight="true" spans="1:5">
      <c r="A2" s="4" t="s">
        <v>1</v>
      </c>
      <c r="B2" s="4"/>
      <c r="C2" s="4"/>
      <c r="D2" s="4"/>
      <c r="E2" s="4"/>
    </row>
    <row r="3" ht="57.75" customHeight="true" spans="1:5">
      <c r="A3" s="5" t="s">
        <v>2</v>
      </c>
      <c r="B3" s="5"/>
      <c r="C3" s="5"/>
      <c r="D3" s="5"/>
      <c r="E3" s="5"/>
    </row>
    <row r="4" ht="57.75" customHeight="true" spans="1:5">
      <c r="A4" s="6" t="s">
        <v>3</v>
      </c>
      <c r="B4" s="7" t="s">
        <v>4</v>
      </c>
      <c r="C4" s="7" t="s">
        <v>5</v>
      </c>
      <c r="D4" s="8"/>
      <c r="E4" s="12"/>
    </row>
    <row r="5" s="1" customFormat="true" ht="57.75" customHeight="true" spans="1:5">
      <c r="A5" s="9" t="s">
        <v>6</v>
      </c>
      <c r="B5" s="9">
        <f>SUM(B6:B11)</f>
        <v>8036</v>
      </c>
      <c r="C5" s="9">
        <f>SUM(C6:C11)</f>
        <v>2076.2</v>
      </c>
      <c r="D5" s="9">
        <f>SUM(D6:D11)</f>
        <v>1007.1</v>
      </c>
      <c r="E5" s="9">
        <f>SUM(E6:E11)</f>
        <v>1069.1</v>
      </c>
    </row>
    <row r="6" ht="57.75" customHeight="true" spans="1:5">
      <c r="A6" s="7" t="s">
        <v>7</v>
      </c>
      <c r="B6" s="10">
        <v>838</v>
      </c>
      <c r="C6" s="10">
        <f>D6+E6</f>
        <v>134.6</v>
      </c>
      <c r="D6" s="11">
        <f>ROUND(B6*2597*0.3/10000,1)</f>
        <v>65.3</v>
      </c>
      <c r="E6" s="11">
        <f>ROUND(B6*2757*0.3/10000,1)</f>
        <v>69.3</v>
      </c>
    </row>
    <row r="7" ht="57.75" customHeight="true" spans="1:5">
      <c r="A7" s="7" t="s">
        <v>8</v>
      </c>
      <c r="B7" s="10">
        <v>1755</v>
      </c>
      <c r="C7" s="10">
        <f t="shared" ref="C7:C11" si="0">D7+E7</f>
        <v>469.8</v>
      </c>
      <c r="D7" s="11">
        <f>ROUND(B7*2597*0.5/10000,1)</f>
        <v>227.9</v>
      </c>
      <c r="E7" s="11">
        <f>ROUND(B7*2757*0.5/10000,1)</f>
        <v>241.9</v>
      </c>
    </row>
    <row r="8" ht="57.75" customHeight="true" spans="1:5">
      <c r="A8" s="7" t="s">
        <v>9</v>
      </c>
      <c r="B8" s="10">
        <v>1550</v>
      </c>
      <c r="C8" s="10">
        <f t="shared" si="0"/>
        <v>415</v>
      </c>
      <c r="D8" s="11">
        <f>ROUND(B8*2597*0.5/10000,1)</f>
        <v>201.3</v>
      </c>
      <c r="E8" s="11">
        <f>ROUND(B8*2757*0.5/10000,1)</f>
        <v>213.7</v>
      </c>
    </row>
    <row r="9" ht="57.75" customHeight="true" spans="1:5">
      <c r="A9" s="7" t="s">
        <v>10</v>
      </c>
      <c r="B9" s="10">
        <v>1878</v>
      </c>
      <c r="C9" s="10">
        <f t="shared" si="0"/>
        <v>301.6</v>
      </c>
      <c r="D9" s="11">
        <f>ROUND(B9*2597*0.3/10000,1)</f>
        <v>146.3</v>
      </c>
      <c r="E9" s="11">
        <f>ROUND(B9*2757*0.3/10000,1)</f>
        <v>155.3</v>
      </c>
    </row>
    <row r="10" ht="57.75" customHeight="true" spans="1:5">
      <c r="A10" s="7" t="s">
        <v>11</v>
      </c>
      <c r="B10" s="10">
        <v>1157</v>
      </c>
      <c r="C10" s="10">
        <f t="shared" si="0"/>
        <v>433.6</v>
      </c>
      <c r="D10" s="11">
        <f>ROUND(B10*2597*0.7/10000,1)</f>
        <v>210.3</v>
      </c>
      <c r="E10" s="11">
        <f>ROUND(B10*2757*0.7/10000,1)</f>
        <v>223.3</v>
      </c>
    </row>
    <row r="11" ht="57.75" customHeight="true" spans="1:5">
      <c r="A11" s="7" t="s">
        <v>12</v>
      </c>
      <c r="B11" s="10">
        <v>858</v>
      </c>
      <c r="C11" s="10">
        <f t="shared" si="0"/>
        <v>321.6</v>
      </c>
      <c r="D11" s="11">
        <f>ROUND(B11*2597*0.7/10000,1)</f>
        <v>156</v>
      </c>
      <c r="E11" s="11">
        <f>ROUND(B11*2757*0.7/10000,1)</f>
        <v>165.6</v>
      </c>
    </row>
  </sheetData>
  <mergeCells count="2">
    <mergeCell ref="A2:E2"/>
    <mergeCell ref="A3:E3"/>
  </mergeCells>
  <printOptions horizontalCentered="true"/>
  <pageMargins left="0.551181102362205" right="0.551181102362205" top="0.78740157480315" bottom="0.984251968503937" header="0.511811023622047" footer="0.511811023622047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相关区（公开）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孙志鹏</dc:creator>
  <cp:lastModifiedBy>kylin</cp:lastModifiedBy>
  <dcterms:created xsi:type="dcterms:W3CDTF">2022-06-02T05:26:00Z</dcterms:created>
  <cp:lastPrinted>2022-11-17T08:30:00Z</cp:lastPrinted>
  <dcterms:modified xsi:type="dcterms:W3CDTF">2023-02-16T10:23:49Z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